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2409 - COUDERT-VAILLANT - RENOVATION ENERGETIQUE ECOLE DE THURET\11-Elec\11-3 DCE\"/>
    </mc:Choice>
  </mc:AlternateContent>
  <xr:revisionPtr revIDLastSave="0" documentId="13_ncr:1_{9455C691-8FF2-46CB-9C0A-B6AC92130ADF}" xr6:coauthVersionLast="47" xr6:coauthVersionMax="47" xr10:uidLastSave="{00000000-0000-0000-0000-000000000000}"/>
  <bookViews>
    <workbookView xWindow="4815" yWindow="3435" windowWidth="21600" windowHeight="11295" xr2:uid="{00000000-000D-0000-FFFF-FFFF00000000}"/>
  </bookViews>
  <sheets>
    <sheet name="LOT 06" sheetId="3" r:id="rId1"/>
    <sheet name="RECAP LOT 06" sheetId="4" r:id="rId2"/>
  </sheets>
  <definedNames>
    <definedName name="_Hlk505503710" localSheetId="0">'LOT 06'!#REF!</definedName>
    <definedName name="_Hlk8106585" localSheetId="0">'LOT 06'!#REF!</definedName>
    <definedName name="_xlnm.Print_Titles" localSheetId="0">'LOT 06'!$1:$3</definedName>
    <definedName name="_xlnm.Print_Area" localSheetId="0">'LOT 06'!$A$1:$G$126</definedName>
    <definedName name="_xlnm.Print_Area" localSheetId="1">'RECAP LOT 06'!$A$1:$E$46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4" l="1"/>
  <c r="G120" i="4"/>
  <c r="G111" i="4"/>
  <c r="G105" i="4"/>
  <c r="G99" i="4"/>
  <c r="G82" i="4"/>
  <c r="G68" i="4"/>
  <c r="G33" i="4"/>
  <c r="G16" i="4"/>
  <c r="B37" i="4"/>
  <c r="A37" i="4"/>
  <c r="B29" i="4"/>
  <c r="A29" i="4"/>
  <c r="E14" i="4"/>
  <c r="B14" i="4"/>
  <c r="A14" i="4"/>
  <c r="G13" i="3"/>
  <c r="G31" i="3"/>
  <c r="B13" i="4" l="1"/>
  <c r="A13" i="4"/>
  <c r="G66" i="3"/>
  <c r="G61" i="3"/>
  <c r="G60" i="3"/>
  <c r="G80" i="3"/>
  <c r="G79" i="3"/>
  <c r="G78" i="3"/>
  <c r="G74" i="3"/>
  <c r="G82" i="3" s="1"/>
  <c r="E13" i="4" l="1"/>
  <c r="G124" i="3" l="1"/>
  <c r="G126" i="3" s="1"/>
  <c r="E37" i="4" s="1"/>
  <c r="E39" i="4" s="1"/>
  <c r="E40" i="4" s="1"/>
  <c r="E41" i="4" s="1"/>
  <c r="G96" i="3"/>
  <c r="G97" i="3"/>
  <c r="G95" i="3"/>
  <c r="G51" i="3"/>
  <c r="G118" i="3"/>
  <c r="G120" i="3" s="1"/>
  <c r="E29" i="4" s="1"/>
  <c r="G59" i="3"/>
  <c r="G55" i="3"/>
  <c r="B17" i="4"/>
  <c r="A17" i="4"/>
  <c r="B16" i="4"/>
  <c r="A16" i="4"/>
  <c r="B15" i="4"/>
  <c r="A15" i="4"/>
  <c r="B12" i="4"/>
  <c r="A12" i="4"/>
  <c r="B11" i="4"/>
  <c r="A11" i="4"/>
  <c r="B10" i="4"/>
  <c r="A10" i="4"/>
  <c r="B9" i="4"/>
  <c r="A9" i="4"/>
  <c r="B8" i="4"/>
  <c r="A8" i="4"/>
  <c r="G12" i="3"/>
  <c r="G11" i="3"/>
  <c r="G52" i="3"/>
  <c r="G54" i="3"/>
  <c r="G94" i="3"/>
  <c r="G65" i="3"/>
  <c r="G53" i="3"/>
  <c r="G50" i="3"/>
  <c r="G68" i="3" s="1"/>
  <c r="E9" i="4"/>
  <c r="G10" i="3"/>
  <c r="G14" i="3"/>
  <c r="G9" i="3"/>
  <c r="G16" i="3" s="1"/>
  <c r="G99" i="3" l="1"/>
  <c r="E31" i="4"/>
  <c r="E32" i="4" s="1"/>
  <c r="E33" i="4" s="1"/>
  <c r="E12" i="4"/>
  <c r="E8" i="4"/>
  <c r="E15" i="4"/>
  <c r="G109" i="3" l="1"/>
  <c r="E11" i="4"/>
  <c r="G103" i="3"/>
  <c r="G105" i="3" s="1"/>
  <c r="G28" i="3"/>
  <c r="G27" i="3"/>
  <c r="G33" i="3" s="1"/>
  <c r="G111" i="3" l="1"/>
  <c r="E17" i="4" s="1"/>
  <c r="E10" i="4"/>
  <c r="E16" i="4"/>
  <c r="E21" i="4" l="1"/>
  <c r="E22" i="4" l="1"/>
  <c r="E23" i="4" s="1"/>
</calcChain>
</file>

<file path=xl/sharedStrings.xml><?xml version="1.0" encoding="utf-8"?>
<sst xmlns="http://schemas.openxmlformats.org/spreadsheetml/2006/main" count="201" uniqueCount="105">
  <si>
    <t>N°</t>
  </si>
  <si>
    <t>DESIGNATION DES OUVRAGES</t>
  </si>
  <si>
    <t>U</t>
  </si>
  <si>
    <t>Qtés</t>
  </si>
  <si>
    <t>P.U.  H.T.</t>
  </si>
  <si>
    <t>TOTAL</t>
  </si>
  <si>
    <t>-</t>
  </si>
  <si>
    <t>Ens</t>
  </si>
  <si>
    <t>PM</t>
  </si>
  <si>
    <t>:</t>
  </si>
  <si>
    <t>Montant hors T.V.A</t>
  </si>
  <si>
    <t>Montant T.V.A. comprise</t>
  </si>
  <si>
    <t>MISE A LA TERRE</t>
  </si>
  <si>
    <t>TABLEAUX DE DISTRIBUTION</t>
  </si>
  <si>
    <t>CHEMINEMENTS</t>
  </si>
  <si>
    <t>PIECES A REMETTRE AU MAITRE D'OUVRAGE</t>
  </si>
  <si>
    <t>Percements, carottages, rebouchages avec reconstitution du degré coupe feu des parois</t>
  </si>
  <si>
    <t>Etablissement du schéma électrique de l'armoire, y compris repérage des lignes et des protections.</t>
  </si>
  <si>
    <t>Protection mécanique complémentaire :</t>
  </si>
  <si>
    <t>Incidence T.V.A. 20%</t>
  </si>
  <si>
    <t>INSTALLATIONS PROVISOIRES DE CHANTIER</t>
  </si>
  <si>
    <t>Percements / Rebouchages :</t>
  </si>
  <si>
    <t>Etablissement des Dossiers des Ouvrages Exécutés suivant CCTP</t>
  </si>
  <si>
    <t>Installations provisoires de chantier suivant P.G.C</t>
  </si>
  <si>
    <t>RECAPITULATION GENERALE</t>
  </si>
  <si>
    <t>Fourniture, pose et raccordement des appareils d'éclairage intérieurs suivants : (y compris toutes sujétions d'accessoires de montage et de fixations)</t>
  </si>
  <si>
    <t>Canalisations diverses</t>
  </si>
  <si>
    <t>21</t>
  </si>
  <si>
    <t>22</t>
  </si>
  <si>
    <t>23</t>
  </si>
  <si>
    <t>§ 23 : Montant hors T.V.A</t>
  </si>
  <si>
    <t>24</t>
  </si>
  <si>
    <t>§ 24 : Montant hors T.V.A</t>
  </si>
  <si>
    <t>Connexion à la borne principale de Terre de l'ensemble des éléments décrit au CCCTP</t>
  </si>
  <si>
    <t>Prises de courant :</t>
  </si>
  <si>
    <t>§ 22 : Montant hors T.V.A</t>
  </si>
  <si>
    <t>EQUIPEMENTS DES LOCAUX</t>
  </si>
  <si>
    <t>TABLEAU GENERAL BASSE TENSION</t>
  </si>
  <si>
    <t>§ 21 : Montant hors T.V.A</t>
  </si>
  <si>
    <t>20</t>
  </si>
  <si>
    <t>§ 20 : Montant hors T.V.A</t>
  </si>
  <si>
    <t>PSE</t>
  </si>
  <si>
    <t>Montant avec PSE hors T.V.A</t>
  </si>
  <si>
    <t>PRESTATIONS SUPPLEMENTAIRES EVENTUELLES</t>
  </si>
  <si>
    <t>Montant avec PSE N°1 T.V.A. comprise</t>
  </si>
  <si>
    <t>§ PSE N°1 : Montant hors T.V.A</t>
  </si>
  <si>
    <t>DEPOSE</t>
  </si>
  <si>
    <t>Foyers lumineux :</t>
  </si>
  <si>
    <t>Commandes d'éclairage :</t>
  </si>
  <si>
    <t>Fourniture, pose et raccordement de commandes intérieures d'éclairage : (y compris toutes sujétions d'accessoires de montage et de fixation)</t>
  </si>
  <si>
    <t>Fourniture, pose et raccordement  (y compris toutes sujétions d'accessoires de montage et de fixation) :</t>
  </si>
  <si>
    <t>PC 2x16A+T</t>
  </si>
  <si>
    <r>
      <t>ALIMENTATIONS DIVERSES</t>
    </r>
    <r>
      <rPr>
        <b/>
        <sz val="11"/>
        <color rgb="FF003F7F"/>
        <rFont val="Calibri"/>
        <family val="2"/>
        <scheme val="minor"/>
      </rPr>
      <t xml:space="preserve"> </t>
    </r>
  </si>
  <si>
    <t>Fourniture, pose y compris canalisations et de supportage :</t>
  </si>
  <si>
    <t>30</t>
  </si>
  <si>
    <t>§ 30 : Montant hors T.V.A</t>
  </si>
  <si>
    <t>Pose plaque de propreté</t>
  </si>
  <si>
    <t>26</t>
  </si>
  <si>
    <t>Alimentations liées à la Plomberie :</t>
  </si>
  <si>
    <t>§ 26 : Montant hors T.V.A</t>
  </si>
  <si>
    <t>28</t>
  </si>
  <si>
    <t>§ 28 : Montant hors T.V.A</t>
  </si>
  <si>
    <t>DESCRIPTIONS DES OUVRAGES</t>
  </si>
  <si>
    <t>Inter simple allumage</t>
  </si>
  <si>
    <t>Repérage et neutralisation et dépose des équipements  lustrerie dans l'emprise des travaux</t>
  </si>
  <si>
    <t>PSE N°1 : ALIMENTATION BRASSEUR</t>
  </si>
  <si>
    <t>Repérage et neutralisation et dépose des équipements équipements commandes suivant CCTP</t>
  </si>
  <si>
    <t>Repérage et neutralisation et dépose des équipements équipements Prises suivant CCTP</t>
  </si>
  <si>
    <t>Fourniture, pose et raccordement des départs supplémentaires en tableau de protection et de distribution électrique suivant CCTP
Nettoyage des départs non utilisés
Reprise de la totalité de l'étiquettage</t>
  </si>
  <si>
    <t>Repérage complet du tableau, consignation et dépose équipements non réemployés au sein des tableaux</t>
  </si>
  <si>
    <t>Repère A</t>
  </si>
  <si>
    <t>Repère B</t>
  </si>
  <si>
    <t>Repère C</t>
  </si>
  <si>
    <t>Repère D</t>
  </si>
  <si>
    <t>Repère E</t>
  </si>
  <si>
    <t>Repère F</t>
  </si>
  <si>
    <t>Attente avec mou : Unité ext, câble U1000R2V 5G6²</t>
  </si>
  <si>
    <t>Attente avec mou : Unité intérieur, câble U1000R2V 3G2,5²</t>
  </si>
  <si>
    <t>Attente avec mou : ventilation, câble U1000R2V 3G1,5²</t>
  </si>
  <si>
    <t>Attente avec mou : VMC Sanitaire, câble U1000R2V 3G1,5²</t>
  </si>
  <si>
    <t>PSE N°2 : ALIMENTATION BSO</t>
  </si>
  <si>
    <t>Alimentation par câble U1000R2V 3G2,5² sous conduit apparent Brasseur en bureau de la direction, y compris protecion en tableau suivant CCTP</t>
  </si>
  <si>
    <t>§ PSE N°2 : Montant hors T.V.A</t>
  </si>
  <si>
    <t>ECLAIRAGE EXTERIEUR</t>
  </si>
  <si>
    <t>Foyeux lumineux :</t>
  </si>
  <si>
    <t>Repère E1</t>
  </si>
  <si>
    <t>Commande d'éclairage :</t>
  </si>
  <si>
    <t>Fourniture, pose et raccordement de commandes d'éclairage : (y compris toutes sujétions d'accessoires de montage et de fixation)</t>
  </si>
  <si>
    <t>Horlorge astronomique</t>
  </si>
  <si>
    <t>inter 3 positions</t>
  </si>
  <si>
    <t>Détecteur de mouvement, liaison aux appliques</t>
  </si>
  <si>
    <t>Inter VV</t>
  </si>
  <si>
    <t>PC TV</t>
  </si>
  <si>
    <t>COUPURE GENERALE VENTILATION</t>
  </si>
  <si>
    <t>Fourniture, pose et raccordement d'un coffret d'Arrêt d'Urgence Général Ventilation, couleur Rouge type "bris de glace réputé inaccessible au public" avec 1 BP O/F et voyants, y compris câblages en câbles U1000 R2V 5x1,5² issus du TGBT</t>
  </si>
  <si>
    <t>25</t>
  </si>
  <si>
    <t>§ 25 : Montant hors T.V.A</t>
  </si>
  <si>
    <t>27</t>
  </si>
  <si>
    <t>§ 27 : Montant hors T.V.A</t>
  </si>
  <si>
    <t>Dépose/Repose bloc de sécurité</t>
  </si>
  <si>
    <t>ECLAIRAGE DE SECURITE</t>
  </si>
  <si>
    <t>Dépose/repose prévu au chapitre 20</t>
  </si>
  <si>
    <t>31</t>
  </si>
  <si>
    <t>32</t>
  </si>
  <si>
    <t>Alimentation par câble U1000R2V 3G2,5² sous conduit apparent en salle polyvalente, y compris protecion en tableau suivant CCTP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</si>
</sst>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\-??\ [$€-1]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003F7F"/>
      <name val="Calibri"/>
      <family val="2"/>
      <scheme val="minor"/>
    </font>
    <font>
      <b/>
      <sz val="11"/>
      <color rgb="FF003F7F"/>
      <name val="Calibri"/>
      <family val="2"/>
      <scheme val="minor"/>
    </font>
    <font>
      <sz val="11"/>
      <color rgb="FF003F7F"/>
      <name val="Calibri"/>
      <family val="2"/>
      <scheme val="minor"/>
    </font>
    <font>
      <sz val="10"/>
      <color rgb="FF003F7F"/>
      <name val="Calibri"/>
      <family val="2"/>
      <scheme val="minor"/>
    </font>
    <font>
      <b/>
      <sz val="14"/>
      <color rgb="FF003F7F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3F7F"/>
      </left>
      <right/>
      <top style="medium">
        <color rgb="FF003F7F"/>
      </top>
      <bottom style="medium">
        <color rgb="FF003F7F"/>
      </bottom>
      <diagonal/>
    </border>
    <border>
      <left/>
      <right/>
      <top style="medium">
        <color rgb="FF003F7F"/>
      </top>
      <bottom style="medium">
        <color rgb="FF003F7F"/>
      </bottom>
      <diagonal/>
    </border>
    <border>
      <left/>
      <right style="medium">
        <color rgb="FF003F7F"/>
      </right>
      <top style="medium">
        <color rgb="FF003F7F"/>
      </top>
      <bottom style="medium">
        <color rgb="FF003F7F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7">
    <xf numFmtId="0" fontId="0" fillId="0" borderId="0"/>
    <xf numFmtId="165" fontId="2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</cellStyleXfs>
  <cellXfs count="19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0" applyFont="1"/>
    <xf numFmtId="49" fontId="5" fillId="0" borderId="5" xfId="0" applyNumberFormat="1" applyFont="1" applyBorder="1" applyAlignment="1">
      <alignment horizontal="right" vertical="top"/>
    </xf>
    <xf numFmtId="49" fontId="6" fillId="0" borderId="5" xfId="0" applyNumberFormat="1" applyFont="1" applyBorder="1" applyAlignment="1">
      <alignment horizontal="justify" vertical="top" wrapText="1"/>
    </xf>
    <xf numFmtId="49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horizontal="justify" vertical="top" wrapText="1"/>
    </xf>
    <xf numFmtId="49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justify" vertical="top" wrapText="1"/>
    </xf>
    <xf numFmtId="49" fontId="6" fillId="0" borderId="0" xfId="0" applyNumberFormat="1" applyFont="1"/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center"/>
    </xf>
    <xf numFmtId="44" fontId="6" fillId="0" borderId="2" xfId="1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right" vertical="top"/>
    </xf>
    <xf numFmtId="49" fontId="6" fillId="0" borderId="7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justify" vertical="top"/>
    </xf>
    <xf numFmtId="0" fontId="12" fillId="0" borderId="2" xfId="0" applyFont="1" applyBorder="1" applyAlignment="1">
      <alignment horizontal="justify" vertical="top"/>
    </xf>
    <xf numFmtId="49" fontId="11" fillId="0" borderId="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2" fillId="0" borderId="0" xfId="0" applyNumberFormat="1" applyFont="1" applyAlignment="1">
      <alignment vertical="top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vertical="top"/>
    </xf>
    <xf numFmtId="49" fontId="11" fillId="2" borderId="1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right" vertical="top"/>
    </xf>
    <xf numFmtId="44" fontId="6" fillId="0" borderId="1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top"/>
    </xf>
    <xf numFmtId="0" fontId="5" fillId="2" borderId="0" xfId="0" applyFont="1" applyFill="1" applyAlignment="1">
      <alignment horizontal="right" vertical="top"/>
    </xf>
    <xf numFmtId="44" fontId="6" fillId="0" borderId="5" xfId="3" applyNumberFormat="1" applyFont="1" applyFill="1" applyBorder="1" applyAlignment="1" applyProtection="1">
      <alignment horizontal="center"/>
    </xf>
    <xf numFmtId="44" fontId="5" fillId="0" borderId="4" xfId="1" applyNumberFormat="1" applyFont="1" applyFill="1" applyBorder="1" applyAlignment="1" applyProtection="1">
      <alignment horizontal="center"/>
    </xf>
    <xf numFmtId="44" fontId="6" fillId="0" borderId="1" xfId="3" applyNumberFormat="1" applyFont="1" applyFill="1" applyBorder="1" applyAlignment="1" applyProtection="1">
      <alignment horizontal="center"/>
    </xf>
    <xf numFmtId="44" fontId="12" fillId="0" borderId="1" xfId="1" applyNumberFormat="1" applyFont="1" applyFill="1" applyBorder="1" applyAlignment="1" applyProtection="1">
      <alignment horizontal="center"/>
    </xf>
    <xf numFmtId="44" fontId="12" fillId="2" borderId="3" xfId="3" applyNumberFormat="1" applyFont="1" applyFill="1" applyBorder="1" applyAlignment="1" applyProtection="1">
      <alignment horizontal="center"/>
    </xf>
    <xf numFmtId="44" fontId="12" fillId="0" borderId="3" xfId="3" applyNumberFormat="1" applyFont="1" applyFill="1" applyBorder="1" applyAlignment="1" applyProtection="1">
      <alignment horizontal="center"/>
    </xf>
    <xf numFmtId="44" fontId="6" fillId="2" borderId="3" xfId="3" applyNumberFormat="1" applyFont="1" applyFill="1" applyBorder="1" applyAlignment="1" applyProtection="1">
      <alignment horizontal="center"/>
    </xf>
    <xf numFmtId="44" fontId="6" fillId="0" borderId="3" xfId="3" applyNumberFormat="1" applyFont="1" applyFill="1" applyBorder="1" applyAlignment="1" applyProtection="1">
      <alignment horizontal="center"/>
      <protection locked="0"/>
    </xf>
    <xf numFmtId="44" fontId="6" fillId="0" borderId="1" xfId="3" applyNumberFormat="1" applyFont="1" applyFill="1" applyBorder="1" applyAlignment="1" applyProtection="1">
      <alignment horizontal="center"/>
      <protection locked="0"/>
    </xf>
    <xf numFmtId="44" fontId="12" fillId="0" borderId="1" xfId="3" applyNumberFormat="1" applyFont="1" applyFill="1" applyBorder="1" applyAlignment="1" applyProtection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0" xfId="1" applyNumberFormat="1" applyFont="1" applyFill="1" applyBorder="1" applyAlignment="1" applyProtection="1">
      <alignment horizontal="center"/>
    </xf>
    <xf numFmtId="44" fontId="6" fillId="0" borderId="5" xfId="1" applyNumberFormat="1" applyFont="1" applyFill="1" applyBorder="1" applyAlignment="1" applyProtection="1">
      <alignment horizontal="center"/>
    </xf>
    <xf numFmtId="44" fontId="5" fillId="2" borderId="9" xfId="1" applyNumberFormat="1" applyFont="1" applyFill="1" applyBorder="1" applyAlignment="1" applyProtection="1">
      <alignment horizontal="center"/>
    </xf>
    <xf numFmtId="44" fontId="6" fillId="0" borderId="1" xfId="6" applyNumberFormat="1" applyFont="1" applyFill="1" applyBorder="1" applyAlignment="1" applyProtection="1">
      <alignment horizontal="center"/>
    </xf>
    <xf numFmtId="44" fontId="4" fillId="0" borderId="1" xfId="1" applyNumberFormat="1" applyFont="1" applyFill="1" applyBorder="1" applyAlignment="1" applyProtection="1">
      <alignment horizontal="center"/>
    </xf>
    <xf numFmtId="44" fontId="12" fillId="0" borderId="1" xfId="6" applyNumberFormat="1" applyFont="1" applyFill="1" applyBorder="1" applyAlignment="1" applyProtection="1">
      <alignment horizontal="center"/>
    </xf>
    <xf numFmtId="44" fontId="5" fillId="2" borderId="9" xfId="6" applyNumberFormat="1" applyFont="1" applyFill="1" applyBorder="1" applyAlignment="1" applyProtection="1">
      <alignment horizontal="center"/>
    </xf>
    <xf numFmtId="44" fontId="5" fillId="2" borderId="10" xfId="1" applyNumberFormat="1" applyFont="1" applyFill="1" applyBorder="1" applyAlignment="1" applyProtection="1">
      <alignment horizontal="center"/>
    </xf>
    <xf numFmtId="164" fontId="12" fillId="0" borderId="3" xfId="3" applyFont="1" applyFill="1" applyBorder="1" applyAlignment="1" applyProtection="1">
      <alignment horizontal="center"/>
    </xf>
    <xf numFmtId="165" fontId="4" fillId="0" borderId="1" xfId="6" applyFont="1" applyFill="1" applyBorder="1" applyAlignment="1" applyProtection="1">
      <alignment horizontal="center"/>
    </xf>
    <xf numFmtId="164" fontId="6" fillId="0" borderId="1" xfId="3" applyFont="1" applyFill="1" applyBorder="1" applyAlignment="1" applyProtection="1">
      <alignment horizontal="center"/>
    </xf>
    <xf numFmtId="165" fontId="6" fillId="0" borderId="1" xfId="6" applyFont="1" applyFill="1" applyBorder="1" applyAlignment="1" applyProtection="1">
      <alignment horizontal="center"/>
    </xf>
    <xf numFmtId="164" fontId="6" fillId="2" borderId="3" xfId="3" applyFont="1" applyFill="1" applyBorder="1" applyAlignment="1" applyProtection="1">
      <alignment horizontal="center"/>
    </xf>
    <xf numFmtId="165" fontId="4" fillId="2" borderId="9" xfId="6" applyFont="1" applyFill="1" applyBorder="1" applyAlignment="1" applyProtection="1">
      <alignment horizontal="center"/>
    </xf>
    <xf numFmtId="0" fontId="6" fillId="0" borderId="3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165" fontId="13" fillId="0" borderId="0" xfId="6" applyFont="1" applyBorder="1" applyAlignment="1">
      <alignment horizontal="center" vertical="center"/>
    </xf>
    <xf numFmtId="165" fontId="13" fillId="0" borderId="6" xfId="6" applyFont="1" applyBorder="1" applyAlignment="1">
      <alignment horizontal="center" vertical="center"/>
    </xf>
    <xf numFmtId="165" fontId="7" fillId="0" borderId="7" xfId="6" applyFont="1" applyBorder="1" applyAlignment="1">
      <alignment horizontal="center" vertical="center"/>
    </xf>
    <xf numFmtId="165" fontId="13" fillId="0" borderId="8" xfId="6" applyFont="1" applyBorder="1" applyAlignment="1">
      <alignment horizontal="center" vertical="center"/>
    </xf>
    <xf numFmtId="165" fontId="7" fillId="0" borderId="0" xfId="6" applyFont="1" applyAlignment="1" applyProtection="1">
      <alignment horizontal="center"/>
    </xf>
    <xf numFmtId="49" fontId="6" fillId="0" borderId="1" xfId="4" applyNumberFormat="1" applyFont="1" applyBorder="1" applyAlignment="1">
      <alignment horizontal="center"/>
    </xf>
    <xf numFmtId="1" fontId="5" fillId="0" borderId="1" xfId="4" applyNumberFormat="1" applyFont="1" applyBorder="1" applyAlignment="1">
      <alignment horizontal="center"/>
    </xf>
    <xf numFmtId="49" fontId="15" fillId="0" borderId="0" xfId="4" applyNumberFormat="1" applyFont="1" applyAlignment="1">
      <alignment vertical="top"/>
    </xf>
    <xf numFmtId="49" fontId="5" fillId="0" borderId="1" xfId="4" applyNumberFormat="1" applyFont="1" applyBorder="1" applyAlignment="1">
      <alignment horizontal="right" vertical="top"/>
    </xf>
    <xf numFmtId="44" fontId="6" fillId="0" borderId="1" xfId="5" applyNumberFormat="1" applyFont="1" applyFill="1" applyBorder="1" applyAlignment="1" applyProtection="1">
      <alignment horizontal="center"/>
    </xf>
    <xf numFmtId="165" fontId="5" fillId="2" borderId="9" xfId="6" applyFont="1" applyFill="1" applyBorder="1" applyAlignment="1" applyProtection="1">
      <alignment horizontal="center"/>
    </xf>
    <xf numFmtId="0" fontId="6" fillId="0" borderId="0" xfId="4" applyFont="1" applyAlignment="1">
      <alignment horizontal="right" vertical="top" wrapText="1"/>
    </xf>
    <xf numFmtId="0" fontId="11" fillId="0" borderId="0" xfId="4" applyFont="1" applyAlignment="1">
      <alignment horizontal="right" vertical="top"/>
    </xf>
    <xf numFmtId="44" fontId="6" fillId="0" borderId="3" xfId="5" applyNumberFormat="1" applyFont="1" applyFill="1" applyBorder="1" applyAlignment="1" applyProtection="1">
      <alignment horizontal="center"/>
    </xf>
    <xf numFmtId="165" fontId="5" fillId="0" borderId="1" xfId="6" applyFont="1" applyFill="1" applyBorder="1" applyAlignment="1" applyProtection="1">
      <alignment horizontal="center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horizontal="right" vertical="top" wrapText="1"/>
    </xf>
    <xf numFmtId="165" fontId="12" fillId="0" borderId="1" xfId="6" applyFont="1" applyFill="1" applyBorder="1" applyAlignment="1" applyProtection="1">
      <alignment horizontal="center"/>
    </xf>
    <xf numFmtId="49" fontId="5" fillId="0" borderId="0" xfId="0" applyNumberFormat="1" applyFont="1"/>
    <xf numFmtId="0" fontId="6" fillId="0" borderId="0" xfId="4" applyFont="1" applyAlignment="1">
      <alignment horizontal="justify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/>
    </xf>
    <xf numFmtId="44" fontId="5" fillId="0" borderId="1" xfId="6" applyNumberFormat="1" applyFont="1" applyFill="1" applyBorder="1" applyAlignment="1" applyProtection="1">
      <alignment horizontal="center" vertical="center"/>
    </xf>
    <xf numFmtId="165" fontId="5" fillId="0" borderId="1" xfId="6" applyFont="1" applyFill="1" applyBorder="1" applyAlignment="1" applyProtection="1">
      <alignment horizontal="center" vertical="center"/>
    </xf>
    <xf numFmtId="2" fontId="6" fillId="0" borderId="0" xfId="0" applyNumberFormat="1" applyFont="1"/>
    <xf numFmtId="44" fontId="6" fillId="0" borderId="2" xfId="6" applyNumberFormat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horizontal="right" vertical="top" wrapText="1"/>
    </xf>
    <xf numFmtId="165" fontId="6" fillId="0" borderId="19" xfId="6" applyFont="1" applyBorder="1" applyAlignment="1">
      <alignment horizontal="center" wrapText="1"/>
    </xf>
    <xf numFmtId="0" fontId="6" fillId="0" borderId="2" xfId="0" applyFont="1" applyBorder="1"/>
    <xf numFmtId="49" fontId="6" fillId="0" borderId="1" xfId="0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6" fillId="0" borderId="0" xfId="4" applyFont="1" applyAlignment="1">
      <alignment horizontal="justify" vertical="center" wrapText="1"/>
    </xf>
    <xf numFmtId="0" fontId="6" fillId="0" borderId="0" xfId="4" applyFont="1" applyAlignment="1">
      <alignment horizontal="center" vertical="center"/>
    </xf>
    <xf numFmtId="165" fontId="7" fillId="0" borderId="0" xfId="6" applyFont="1" applyAlignment="1" applyProtection="1">
      <alignment horizontal="center" vertical="center"/>
    </xf>
    <xf numFmtId="0" fontId="6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2" fontId="5" fillId="0" borderId="0" xfId="4" applyNumberFormat="1" applyFont="1" applyAlignment="1">
      <alignment horizontal="right" vertical="center"/>
    </xf>
    <xf numFmtId="165" fontId="7" fillId="0" borderId="0" xfId="6" applyFont="1" applyBorder="1" applyAlignment="1" applyProtection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horizontal="justify"/>
    </xf>
    <xf numFmtId="0" fontId="6" fillId="0" borderId="0" xfId="4" applyFont="1" applyAlignment="1">
      <alignment horizontal="justify" vertical="center"/>
    </xf>
    <xf numFmtId="0" fontId="6" fillId="0" borderId="0" xfId="4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6" fillId="0" borderId="0" xfId="4" applyFont="1" applyAlignment="1">
      <alignment horizontal="center"/>
    </xf>
    <xf numFmtId="165" fontId="7" fillId="0" borderId="0" xfId="6" applyFont="1" applyBorder="1" applyAlignment="1" applyProtection="1">
      <alignment horizontal="center"/>
    </xf>
    <xf numFmtId="0" fontId="6" fillId="0" borderId="0" xfId="4" applyFont="1"/>
    <xf numFmtId="2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vertical="center"/>
    </xf>
    <xf numFmtId="0" fontId="7" fillId="0" borderId="0" xfId="4" applyFont="1" applyAlignment="1">
      <alignment vertical="top" wrapText="1"/>
    </xf>
    <xf numFmtId="0" fontId="5" fillId="0" borderId="0" xfId="4" applyFont="1"/>
    <xf numFmtId="2" fontId="5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center" vertical="center"/>
    </xf>
    <xf numFmtId="2" fontId="5" fillId="0" borderId="0" xfId="4" applyNumberFormat="1" applyFont="1" applyAlignment="1">
      <alignment horizontal="right" vertical="top"/>
    </xf>
    <xf numFmtId="2" fontId="5" fillId="0" borderId="0" xfId="4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>
      <alignment horizontal="right" vertical="top"/>
    </xf>
    <xf numFmtId="49" fontId="5" fillId="0" borderId="0" xfId="4" applyNumberFormat="1" applyFont="1" applyAlignment="1">
      <alignment horizontal="right" vertical="top"/>
    </xf>
    <xf numFmtId="0" fontId="6" fillId="0" borderId="3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/>
    </xf>
    <xf numFmtId="0" fontId="12" fillId="0" borderId="2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/>
    </xf>
    <xf numFmtId="49" fontId="6" fillId="0" borderId="3" xfId="4" applyNumberFormat="1" applyFont="1" applyBorder="1" applyAlignment="1">
      <alignment horizontal="justify" vertical="top" wrapText="1"/>
    </xf>
    <xf numFmtId="49" fontId="6" fillId="0" borderId="2" xfId="4" applyNumberFormat="1" applyFont="1" applyBorder="1" applyAlignment="1">
      <alignment horizontal="justify" vertical="top" wrapText="1"/>
    </xf>
    <xf numFmtId="0" fontId="1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9" fillId="0" borderId="3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3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5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0" fontId="6" fillId="0" borderId="3" xfId="4" applyFont="1" applyBorder="1" applyAlignment="1">
      <alignment horizontal="justify" vertical="top" wrapText="1"/>
    </xf>
    <xf numFmtId="0" fontId="6" fillId="0" borderId="0" xfId="4" applyFont="1" applyAlignment="1">
      <alignment horizontal="justify" vertical="top"/>
    </xf>
    <xf numFmtId="0" fontId="6" fillId="0" borderId="3" xfId="4" applyFont="1" applyBorder="1" applyAlignment="1">
      <alignment horizontal="justify" vertical="top"/>
    </xf>
    <xf numFmtId="49" fontId="5" fillId="0" borderId="0" xfId="0" applyNumberFormat="1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2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horizontal="left" vertical="top"/>
    </xf>
  </cellXfs>
  <cellStyles count="7">
    <cellStyle name="Euro" xfId="1" xr:uid="{00000000-0005-0000-0000-000000000000}"/>
    <cellStyle name="Euro 2" xfId="6" xr:uid="{28228660-BEE8-414A-98BC-CAB6ED01C878}"/>
    <cellStyle name="Euro_DPGF désenf lot 14" xfId="2" xr:uid="{00000000-0005-0000-0000-000001000000}"/>
    <cellStyle name="Milliers" xfId="3" builtinId="3"/>
    <cellStyle name="Milliers 2" xfId="5" xr:uid="{75472AF7-A504-4583-AE25-52D025C965D4}"/>
    <cellStyle name="Normal" xfId="0" builtinId="0"/>
    <cellStyle name="Normal 2" xfId="4" xr:uid="{70CE4E40-DD60-45E3-901D-4B8AF314D1E6}"/>
  </cellStyles>
  <dxfs count="0"/>
  <tableStyles count="0" defaultTableStyle="TableStyleMedium9" defaultPivotStyle="PivotStyleLight16"/>
  <colors>
    <mruColors>
      <color rgb="FF003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26"/>
  <sheetViews>
    <sheetView tabSelected="1" view="pageBreakPreview" topLeftCell="A117" zoomScale="75" zoomScaleNormal="75" zoomScaleSheetLayoutView="75" workbookViewId="0">
      <selection activeCell="F118" sqref="F118:F124"/>
    </sheetView>
  </sheetViews>
  <sheetFormatPr baseColWidth="10" defaultColWidth="11" defaultRowHeight="15" x14ac:dyDescent="0.25"/>
  <cols>
    <col min="1" max="1" width="8.7109375" style="5" customWidth="1"/>
    <col min="2" max="2" width="5.7109375" style="23" customWidth="1"/>
    <col min="3" max="3" width="55.7109375" style="23" customWidth="1"/>
    <col min="4" max="4" width="6.7109375" style="41" customWidth="1"/>
    <col min="5" max="5" width="6.7109375" style="42" customWidth="1"/>
    <col min="6" max="6" width="12.42578125" style="77" customWidth="1"/>
    <col min="7" max="7" width="12.7109375" style="77" customWidth="1"/>
    <col min="8" max="16384" width="11" style="18"/>
  </cols>
  <sheetData>
    <row r="1" spans="1:7" ht="15" customHeight="1" x14ac:dyDescent="0.25">
      <c r="A1" s="14"/>
      <c r="B1" s="15"/>
      <c r="C1" s="15"/>
      <c r="D1" s="16"/>
      <c r="E1" s="17"/>
      <c r="F1" s="66"/>
      <c r="G1" s="78"/>
    </row>
    <row r="2" spans="1:7" x14ac:dyDescent="0.25">
      <c r="A2" s="19" t="s">
        <v>0</v>
      </c>
      <c r="B2" s="156" t="s">
        <v>1</v>
      </c>
      <c r="C2" s="157"/>
      <c r="D2" s="20" t="s">
        <v>2</v>
      </c>
      <c r="E2" s="21" t="s">
        <v>3</v>
      </c>
      <c r="F2" s="67" t="s">
        <v>4</v>
      </c>
      <c r="G2" s="67" t="s">
        <v>5</v>
      </c>
    </row>
    <row r="3" spans="1:7" ht="15" customHeight="1" x14ac:dyDescent="0.25">
      <c r="A3" s="22"/>
      <c r="D3" s="24"/>
      <c r="E3" s="25"/>
      <c r="F3" s="68"/>
      <c r="G3" s="63"/>
    </row>
    <row r="4" spans="1:7" s="48" customFormat="1" ht="15.75" thickBot="1" x14ac:dyDescent="0.3">
      <c r="A4" s="45"/>
      <c r="B4" s="49"/>
      <c r="C4" s="50"/>
      <c r="D4" s="46"/>
      <c r="E4" s="47"/>
      <c r="F4" s="85"/>
      <c r="G4" s="86"/>
    </row>
    <row r="5" spans="1:7" ht="18.75" customHeight="1" thickBot="1" x14ac:dyDescent="0.25">
      <c r="A5" s="164" t="s">
        <v>62</v>
      </c>
      <c r="B5" s="165"/>
      <c r="C5" s="165"/>
      <c r="D5" s="165"/>
      <c r="E5" s="165"/>
      <c r="F5" s="165"/>
      <c r="G5" s="166"/>
    </row>
    <row r="6" spans="1:7" s="100" customFormat="1" x14ac:dyDescent="0.25">
      <c r="A6" s="101"/>
      <c r="B6" s="104"/>
      <c r="C6" s="105"/>
      <c r="D6" s="98"/>
      <c r="E6" s="99"/>
      <c r="F6" s="106"/>
      <c r="G6" s="107"/>
    </row>
    <row r="7" spans="1:7" s="48" customFormat="1" x14ac:dyDescent="0.25">
      <c r="A7" s="45"/>
      <c r="B7" s="49"/>
      <c r="C7" s="50"/>
      <c r="D7" s="46"/>
      <c r="E7" s="25"/>
      <c r="F7" s="85"/>
      <c r="G7" s="86"/>
    </row>
    <row r="8" spans="1:7" s="28" customFormat="1" ht="15" customHeight="1" x14ac:dyDescent="0.25">
      <c r="A8" s="45" t="s">
        <v>39</v>
      </c>
      <c r="B8" s="158" t="s">
        <v>46</v>
      </c>
      <c r="C8" s="161"/>
      <c r="D8" s="24"/>
      <c r="E8" s="25"/>
      <c r="F8" s="87"/>
      <c r="G8" s="88"/>
    </row>
    <row r="9" spans="1:7" s="100" customFormat="1" ht="31.5" customHeight="1" x14ac:dyDescent="0.25">
      <c r="A9" s="101" t="s">
        <v>6</v>
      </c>
      <c r="B9" s="162" t="s">
        <v>64</v>
      </c>
      <c r="C9" s="163"/>
      <c r="D9" s="98" t="s">
        <v>7</v>
      </c>
      <c r="E9" s="99">
        <v>1</v>
      </c>
      <c r="F9" s="102"/>
      <c r="G9" s="88">
        <f t="shared" ref="G9:G14" si="0">E9*F9</f>
        <v>0</v>
      </c>
    </row>
    <row r="10" spans="1:7" s="100" customFormat="1" ht="31.5" customHeight="1" x14ac:dyDescent="0.25">
      <c r="A10" s="101" t="s">
        <v>6</v>
      </c>
      <c r="B10" s="162" t="s">
        <v>66</v>
      </c>
      <c r="C10" s="163"/>
      <c r="D10" s="98" t="s">
        <v>7</v>
      </c>
      <c r="E10" s="99">
        <v>1</v>
      </c>
      <c r="F10" s="102"/>
      <c r="G10" s="88">
        <f t="shared" ref="G10:G11" si="1">E10*F10</f>
        <v>0</v>
      </c>
    </row>
    <row r="11" spans="1:7" s="100" customFormat="1" ht="30.75" customHeight="1" x14ac:dyDescent="0.25">
      <c r="A11" s="101" t="s">
        <v>6</v>
      </c>
      <c r="B11" s="162" t="s">
        <v>67</v>
      </c>
      <c r="C11" s="163"/>
      <c r="D11" s="98" t="s">
        <v>7</v>
      </c>
      <c r="E11" s="99">
        <v>1</v>
      </c>
      <c r="F11" s="102"/>
      <c r="G11" s="88">
        <f t="shared" si="1"/>
        <v>0</v>
      </c>
    </row>
    <row r="12" spans="1:7" s="100" customFormat="1" x14ac:dyDescent="0.25">
      <c r="A12" s="101" t="s">
        <v>6</v>
      </c>
      <c r="B12" s="162" t="s">
        <v>56</v>
      </c>
      <c r="C12" s="155"/>
      <c r="D12" s="98" t="s">
        <v>7</v>
      </c>
      <c r="E12" s="99">
        <v>1</v>
      </c>
      <c r="F12" s="102"/>
      <c r="G12" s="88">
        <f t="shared" ref="G12:G13" si="2">E12*F12</f>
        <v>0</v>
      </c>
    </row>
    <row r="13" spans="1:7" s="100" customFormat="1" x14ac:dyDescent="0.25">
      <c r="A13" s="101" t="s">
        <v>6</v>
      </c>
      <c r="B13" s="162" t="s">
        <v>99</v>
      </c>
      <c r="C13" s="163"/>
      <c r="D13" s="98" t="s">
        <v>7</v>
      </c>
      <c r="E13" s="99">
        <v>1</v>
      </c>
      <c r="F13" s="102"/>
      <c r="G13" s="88">
        <f t="shared" si="2"/>
        <v>0</v>
      </c>
    </row>
    <row r="14" spans="1:7" ht="32.25" customHeight="1" x14ac:dyDescent="0.25">
      <c r="A14" s="22" t="s">
        <v>6</v>
      </c>
      <c r="B14" s="154" t="s">
        <v>69</v>
      </c>
      <c r="C14" s="155"/>
      <c r="D14" s="24" t="s">
        <v>7</v>
      </c>
      <c r="E14" s="25">
        <v>1</v>
      </c>
      <c r="F14" s="68"/>
      <c r="G14" s="88">
        <f t="shared" si="0"/>
        <v>0</v>
      </c>
    </row>
    <row r="15" spans="1:7" s="28" customFormat="1" ht="15" customHeight="1" thickBot="1" x14ac:dyDescent="0.3">
      <c r="A15" s="22"/>
      <c r="B15" s="30"/>
      <c r="C15" s="64"/>
      <c r="D15" s="24"/>
      <c r="E15" s="25"/>
      <c r="F15" s="87"/>
      <c r="G15" s="88"/>
    </row>
    <row r="16" spans="1:7" s="28" customFormat="1" ht="15" customHeight="1" thickBot="1" x14ac:dyDescent="0.3">
      <c r="A16" s="52"/>
      <c r="B16" s="65"/>
      <c r="C16" s="62" t="s">
        <v>40</v>
      </c>
      <c r="D16" s="54"/>
      <c r="E16" s="55"/>
      <c r="F16" s="89"/>
      <c r="G16" s="90">
        <f>SUM(G9:G14)</f>
        <v>0</v>
      </c>
    </row>
    <row r="17" spans="1:7" s="48" customFormat="1" x14ac:dyDescent="0.25">
      <c r="A17" s="45"/>
      <c r="B17" s="49"/>
      <c r="C17" s="50"/>
      <c r="D17" s="46"/>
      <c r="E17" s="25"/>
      <c r="F17" s="85"/>
      <c r="G17" s="86"/>
    </row>
    <row r="18" spans="1:7" x14ac:dyDescent="0.25">
      <c r="A18" s="22"/>
      <c r="D18" s="24"/>
      <c r="E18" s="25"/>
      <c r="F18" s="68"/>
      <c r="G18" s="63"/>
    </row>
    <row r="19" spans="1:7" s="48" customFormat="1" x14ac:dyDescent="0.25">
      <c r="A19" s="45" t="s">
        <v>27</v>
      </c>
      <c r="B19" s="158" t="s">
        <v>12</v>
      </c>
      <c r="C19" s="159"/>
      <c r="D19" s="46"/>
      <c r="E19" s="25"/>
      <c r="F19" s="69"/>
      <c r="G19" s="69"/>
    </row>
    <row r="20" spans="1:7" ht="33" customHeight="1" x14ac:dyDescent="0.25">
      <c r="A20" s="22" t="s">
        <v>6</v>
      </c>
      <c r="B20" s="154" t="s">
        <v>33</v>
      </c>
      <c r="C20" s="160"/>
      <c r="D20" s="24" t="s">
        <v>7</v>
      </c>
      <c r="E20" s="25" t="s">
        <v>8</v>
      </c>
      <c r="F20" s="63"/>
      <c r="G20" s="88"/>
    </row>
    <row r="21" spans="1:7" x14ac:dyDescent="0.25">
      <c r="A21" s="22"/>
      <c r="D21" s="24"/>
      <c r="E21" s="25"/>
      <c r="F21" s="68"/>
      <c r="G21" s="63"/>
    </row>
    <row r="22" spans="1:7" s="60" customFormat="1" ht="15.75" thickBot="1" x14ac:dyDescent="0.3">
      <c r="A22" s="57"/>
      <c r="B22" s="58"/>
      <c r="C22" s="62" t="s">
        <v>38</v>
      </c>
      <c r="D22" s="59"/>
      <c r="E22" s="55"/>
      <c r="F22" s="70"/>
      <c r="G22" s="90" t="s">
        <v>8</v>
      </c>
    </row>
    <row r="23" spans="1:7" s="28" customFormat="1" ht="15" customHeight="1" x14ac:dyDescent="0.25">
      <c r="A23" s="22"/>
      <c r="B23" s="30"/>
      <c r="C23" s="64"/>
      <c r="D23" s="24"/>
      <c r="E23" s="25"/>
      <c r="F23" s="68"/>
      <c r="G23" s="80"/>
    </row>
    <row r="24" spans="1:7" s="48" customFormat="1" x14ac:dyDescent="0.25">
      <c r="A24" s="45"/>
      <c r="B24" s="49"/>
      <c r="C24" s="50"/>
      <c r="D24" s="46"/>
      <c r="E24" s="25"/>
      <c r="F24" s="71"/>
      <c r="G24" s="81"/>
    </row>
    <row r="25" spans="1:7" s="48" customFormat="1" x14ac:dyDescent="0.25">
      <c r="A25" s="45" t="s">
        <v>28</v>
      </c>
      <c r="B25" s="158" t="s">
        <v>13</v>
      </c>
      <c r="C25" s="159"/>
      <c r="D25" s="46"/>
      <c r="E25" s="25"/>
      <c r="F25" s="69"/>
      <c r="G25" s="69"/>
    </row>
    <row r="26" spans="1:7" ht="15" customHeight="1" x14ac:dyDescent="0.25">
      <c r="A26" s="22"/>
      <c r="B26" s="167" t="s">
        <v>37</v>
      </c>
      <c r="C26" s="168"/>
      <c r="D26" s="24"/>
      <c r="E26" s="25"/>
      <c r="F26" s="63"/>
      <c r="G26" s="63"/>
    </row>
    <row r="27" spans="1:7" s="28" customFormat="1" ht="61.5" customHeight="1" x14ac:dyDescent="0.25">
      <c r="A27" s="22" t="s">
        <v>6</v>
      </c>
      <c r="B27" s="180" t="s">
        <v>68</v>
      </c>
      <c r="C27" s="181"/>
      <c r="D27" s="24" t="s">
        <v>7</v>
      </c>
      <c r="E27" s="25">
        <v>1</v>
      </c>
      <c r="F27" s="73"/>
      <c r="G27" s="63">
        <f>F27*E27</f>
        <v>0</v>
      </c>
    </row>
    <row r="28" spans="1:7" s="28" customFormat="1" ht="30" customHeight="1" x14ac:dyDescent="0.25">
      <c r="A28" s="22" t="s">
        <v>6</v>
      </c>
      <c r="B28" s="152" t="s">
        <v>17</v>
      </c>
      <c r="C28" s="169"/>
      <c r="D28" s="24" t="s">
        <v>7</v>
      </c>
      <c r="E28" s="25">
        <v>1</v>
      </c>
      <c r="F28" s="73"/>
      <c r="G28" s="63">
        <f>F28*E28</f>
        <v>0</v>
      </c>
    </row>
    <row r="29" spans="1:7" s="28" customFormat="1" ht="15" customHeight="1" x14ac:dyDescent="0.25">
      <c r="A29" s="22"/>
      <c r="B29" s="29"/>
      <c r="C29" s="29"/>
      <c r="D29" s="24"/>
      <c r="E29" s="25"/>
      <c r="F29" s="73"/>
      <c r="G29" s="88"/>
    </row>
    <row r="30" spans="1:7" ht="15" customHeight="1" x14ac:dyDescent="0.25">
      <c r="A30" s="22"/>
      <c r="B30" s="167" t="s">
        <v>93</v>
      </c>
      <c r="C30" s="168"/>
      <c r="D30" s="24"/>
      <c r="E30" s="25"/>
      <c r="F30" s="74"/>
      <c r="G30" s="88"/>
    </row>
    <row r="31" spans="1:7" s="28" customFormat="1" ht="65.25" customHeight="1" x14ac:dyDescent="0.25">
      <c r="A31" s="22" t="s">
        <v>6</v>
      </c>
      <c r="B31" s="182" t="s">
        <v>94</v>
      </c>
      <c r="C31" s="181"/>
      <c r="D31" s="24" t="s">
        <v>7</v>
      </c>
      <c r="E31" s="25">
        <v>1</v>
      </c>
      <c r="F31" s="73"/>
      <c r="G31" s="88">
        <f>F31*E31</f>
        <v>0</v>
      </c>
    </row>
    <row r="32" spans="1:7" s="28" customFormat="1" ht="15" customHeight="1" thickBot="1" x14ac:dyDescent="0.3">
      <c r="A32" s="22"/>
      <c r="B32" s="29"/>
      <c r="C32" s="29"/>
      <c r="D32" s="24"/>
      <c r="E32" s="25"/>
      <c r="F32" s="73"/>
      <c r="G32" s="88"/>
    </row>
    <row r="33" spans="1:7" s="56" customFormat="1" ht="15.75" thickBot="1" x14ac:dyDescent="0.3">
      <c r="A33" s="52"/>
      <c r="B33" s="53"/>
      <c r="C33" s="62" t="s">
        <v>35</v>
      </c>
      <c r="D33" s="54"/>
      <c r="E33" s="55"/>
      <c r="F33" s="72"/>
      <c r="G33" s="79">
        <f>SUM(G27:G32)</f>
        <v>0</v>
      </c>
    </row>
    <row r="34" spans="1:7" ht="15" customHeight="1" x14ac:dyDescent="0.25">
      <c r="A34" s="22"/>
      <c r="B34" s="10"/>
      <c r="C34" s="33"/>
      <c r="D34" s="24"/>
      <c r="E34" s="25"/>
      <c r="F34" s="73"/>
      <c r="G34" s="63"/>
    </row>
    <row r="35" spans="1:7" ht="15" customHeight="1" x14ac:dyDescent="0.25">
      <c r="A35" s="22"/>
      <c r="B35" s="10"/>
      <c r="C35" s="33"/>
      <c r="D35" s="24"/>
      <c r="E35" s="25"/>
      <c r="F35" s="73"/>
      <c r="G35" s="63"/>
    </row>
    <row r="36" spans="1:7" s="48" customFormat="1" ht="15" customHeight="1" x14ac:dyDescent="0.25">
      <c r="A36" s="45" t="s">
        <v>29</v>
      </c>
      <c r="B36" s="158" t="s">
        <v>14</v>
      </c>
      <c r="C36" s="161"/>
      <c r="D36" s="46"/>
      <c r="E36" s="25"/>
      <c r="F36" s="69"/>
      <c r="G36" s="69"/>
    </row>
    <row r="37" spans="1:7" ht="15" customHeight="1" x14ac:dyDescent="0.25">
      <c r="A37" s="22"/>
      <c r="B37" s="170" t="s">
        <v>18</v>
      </c>
      <c r="C37" s="178"/>
      <c r="D37" s="24" t="s">
        <v>8</v>
      </c>
      <c r="E37" s="25"/>
      <c r="F37" s="74"/>
      <c r="G37" s="63"/>
    </row>
    <row r="38" spans="1:7" ht="15" customHeight="1" x14ac:dyDescent="0.25">
      <c r="A38" s="22"/>
      <c r="B38" s="31"/>
      <c r="C38" s="32"/>
      <c r="D38" s="24"/>
      <c r="E38" s="25"/>
      <c r="F38" s="74"/>
      <c r="G38" s="63"/>
    </row>
    <row r="39" spans="1:7" s="28" customFormat="1" ht="15" customHeight="1" x14ac:dyDescent="0.25">
      <c r="A39" s="22"/>
      <c r="B39" s="170" t="s">
        <v>26</v>
      </c>
      <c r="C39" s="168"/>
      <c r="D39" s="24" t="s">
        <v>8</v>
      </c>
      <c r="E39" s="25"/>
      <c r="F39" s="68"/>
      <c r="G39" s="63"/>
    </row>
    <row r="40" spans="1:7" s="28" customFormat="1" x14ac:dyDescent="0.25">
      <c r="A40" s="22"/>
      <c r="B40" s="10"/>
      <c r="C40" s="33"/>
      <c r="D40" s="24"/>
      <c r="E40" s="25"/>
      <c r="F40" s="74"/>
      <c r="G40" s="63"/>
    </row>
    <row r="41" spans="1:7" s="28" customFormat="1" ht="15" customHeight="1" x14ac:dyDescent="0.25">
      <c r="A41" s="22"/>
      <c r="B41" s="170" t="s">
        <v>21</v>
      </c>
      <c r="C41" s="168"/>
      <c r="D41" s="24"/>
      <c r="E41" s="25"/>
      <c r="F41" s="68"/>
      <c r="G41" s="63"/>
    </row>
    <row r="42" spans="1:7" ht="30" customHeight="1" x14ac:dyDescent="0.25">
      <c r="A42" s="22" t="s">
        <v>6</v>
      </c>
      <c r="B42" s="154" t="s">
        <v>16</v>
      </c>
      <c r="C42" s="160"/>
      <c r="D42" s="24" t="s">
        <v>8</v>
      </c>
      <c r="E42" s="25"/>
      <c r="F42" s="74"/>
      <c r="G42" s="63"/>
    </row>
    <row r="43" spans="1:7" ht="15" customHeight="1" thickBot="1" x14ac:dyDescent="0.3">
      <c r="A43" s="22"/>
      <c r="B43" s="10"/>
      <c r="C43" s="33"/>
      <c r="D43" s="24"/>
      <c r="E43" s="25"/>
      <c r="F43" s="73"/>
      <c r="G43" s="63"/>
    </row>
    <row r="44" spans="1:7" s="56" customFormat="1" ht="15.75" thickBot="1" x14ac:dyDescent="0.3">
      <c r="A44" s="52"/>
      <c r="B44" s="53"/>
      <c r="C44" s="62" t="s">
        <v>30</v>
      </c>
      <c r="D44" s="54"/>
      <c r="E44" s="55"/>
      <c r="F44" s="72"/>
      <c r="G44" s="79" t="s">
        <v>8</v>
      </c>
    </row>
    <row r="45" spans="1:7" ht="15" customHeight="1" x14ac:dyDescent="0.25">
      <c r="A45" s="22"/>
      <c r="B45" s="10"/>
      <c r="C45" s="33"/>
      <c r="D45" s="24"/>
      <c r="E45" s="25"/>
      <c r="F45" s="73"/>
      <c r="G45" s="63"/>
    </row>
    <row r="46" spans="1:7" ht="15" customHeight="1" x14ac:dyDescent="0.25">
      <c r="A46" s="22"/>
      <c r="B46" s="10"/>
      <c r="C46" s="33"/>
      <c r="D46" s="24"/>
      <c r="E46" s="25"/>
      <c r="F46" s="73"/>
      <c r="G46" s="63"/>
    </row>
    <row r="47" spans="1:7" s="48" customFormat="1" ht="15" customHeight="1" x14ac:dyDescent="0.25">
      <c r="A47" s="45" t="s">
        <v>31</v>
      </c>
      <c r="B47" s="158" t="s">
        <v>36</v>
      </c>
      <c r="C47" s="179"/>
      <c r="D47" s="46"/>
      <c r="E47" s="25"/>
      <c r="F47" s="75"/>
      <c r="G47" s="69"/>
    </row>
    <row r="48" spans="1:7" s="28" customFormat="1" ht="15" customHeight="1" x14ac:dyDescent="0.25">
      <c r="A48" s="22"/>
      <c r="B48" s="170" t="s">
        <v>47</v>
      </c>
      <c r="C48" s="168"/>
      <c r="D48" s="24"/>
      <c r="E48" s="25"/>
      <c r="F48" s="68"/>
      <c r="G48" s="88"/>
    </row>
    <row r="49" spans="1:7" s="28" customFormat="1" ht="45" customHeight="1" x14ac:dyDescent="0.25">
      <c r="A49" s="22" t="s">
        <v>6</v>
      </c>
      <c r="B49" s="171" t="s">
        <v>25</v>
      </c>
      <c r="C49" s="160"/>
      <c r="D49" s="24"/>
      <c r="E49" s="25"/>
      <c r="F49" s="74"/>
      <c r="G49" s="88"/>
    </row>
    <row r="50" spans="1:7" ht="15" customHeight="1" x14ac:dyDescent="0.25">
      <c r="A50" s="22"/>
      <c r="B50" s="26" t="s">
        <v>6</v>
      </c>
      <c r="C50" s="149" t="s">
        <v>70</v>
      </c>
      <c r="D50" s="24" t="s">
        <v>2</v>
      </c>
      <c r="E50" s="25">
        <v>27</v>
      </c>
      <c r="F50" s="74"/>
      <c r="G50" s="88">
        <f t="shared" ref="G50:G53" si="3">E50*F50</f>
        <v>0</v>
      </c>
    </row>
    <row r="51" spans="1:7" ht="15" customHeight="1" x14ac:dyDescent="0.25">
      <c r="A51" s="22"/>
      <c r="B51" s="26" t="s">
        <v>6</v>
      </c>
      <c r="C51" s="149" t="s">
        <v>71</v>
      </c>
      <c r="D51" s="24" t="s">
        <v>2</v>
      </c>
      <c r="E51" s="25">
        <v>11</v>
      </c>
      <c r="F51" s="74"/>
      <c r="G51" s="88">
        <f t="shared" ref="G51" si="4">E51*F51</f>
        <v>0</v>
      </c>
    </row>
    <row r="52" spans="1:7" ht="15" customHeight="1" x14ac:dyDescent="0.25">
      <c r="A52" s="22"/>
      <c r="B52" s="26" t="s">
        <v>6</v>
      </c>
      <c r="C52" s="149" t="s">
        <v>72</v>
      </c>
      <c r="D52" s="24" t="s">
        <v>2</v>
      </c>
      <c r="E52" s="25">
        <v>7</v>
      </c>
      <c r="F52" s="74"/>
      <c r="G52" s="88">
        <f t="shared" ref="G52" si="5">E52*F52</f>
        <v>0</v>
      </c>
    </row>
    <row r="53" spans="1:7" ht="15" customHeight="1" x14ac:dyDescent="0.25">
      <c r="A53" s="22"/>
      <c r="B53" s="26" t="s">
        <v>6</v>
      </c>
      <c r="C53" s="149" t="s">
        <v>73</v>
      </c>
      <c r="D53" s="24" t="s">
        <v>2</v>
      </c>
      <c r="E53" s="25">
        <v>3</v>
      </c>
      <c r="F53" s="74"/>
      <c r="G53" s="88">
        <f t="shared" si="3"/>
        <v>0</v>
      </c>
    </row>
    <row r="54" spans="1:7" ht="15" customHeight="1" x14ac:dyDescent="0.25">
      <c r="A54" s="22"/>
      <c r="B54" s="26" t="s">
        <v>6</v>
      </c>
      <c r="C54" s="149" t="s">
        <v>74</v>
      </c>
      <c r="D54" s="24" t="s">
        <v>2</v>
      </c>
      <c r="E54" s="25">
        <v>5</v>
      </c>
      <c r="F54" s="74"/>
      <c r="G54" s="88">
        <f t="shared" ref="G54" si="6">E54*F54</f>
        <v>0</v>
      </c>
    </row>
    <row r="55" spans="1:7" ht="15" customHeight="1" x14ac:dyDescent="0.25">
      <c r="A55" s="22"/>
      <c r="B55" s="26" t="s">
        <v>6</v>
      </c>
      <c r="C55" s="149" t="s">
        <v>75</v>
      </c>
      <c r="D55" s="24" t="s">
        <v>2</v>
      </c>
      <c r="E55" s="25">
        <v>2</v>
      </c>
      <c r="F55" s="74"/>
      <c r="G55" s="88">
        <f>E55*F55</f>
        <v>0</v>
      </c>
    </row>
    <row r="56" spans="1:7" ht="15" customHeight="1" x14ac:dyDescent="0.25">
      <c r="A56" s="22"/>
      <c r="B56" s="30"/>
      <c r="C56" s="108"/>
      <c r="D56" s="24"/>
      <c r="E56" s="25"/>
      <c r="F56" s="68"/>
      <c r="G56" s="88"/>
    </row>
    <row r="57" spans="1:7" s="28" customFormat="1" ht="15" customHeight="1" x14ac:dyDescent="0.25">
      <c r="A57" s="22"/>
      <c r="B57" s="170" t="s">
        <v>48</v>
      </c>
      <c r="C57" s="168"/>
      <c r="D57" s="24"/>
      <c r="E57" s="25"/>
      <c r="F57" s="68"/>
      <c r="G57" s="88"/>
    </row>
    <row r="58" spans="1:7" s="28" customFormat="1" ht="46.5" customHeight="1" x14ac:dyDescent="0.25">
      <c r="A58" s="22" t="s">
        <v>6</v>
      </c>
      <c r="B58" s="172" t="s">
        <v>49</v>
      </c>
      <c r="C58" s="173"/>
      <c r="D58" s="24"/>
      <c r="E58" s="25"/>
      <c r="F58" s="74"/>
      <c r="G58" s="88"/>
    </row>
    <row r="59" spans="1:7" ht="15" customHeight="1" x14ac:dyDescent="0.25">
      <c r="A59" s="22"/>
      <c r="B59" s="109" t="s">
        <v>6</v>
      </c>
      <c r="C59" s="33" t="s">
        <v>63</v>
      </c>
      <c r="D59" s="24" t="s">
        <v>2</v>
      </c>
      <c r="E59" s="25">
        <v>17</v>
      </c>
      <c r="F59" s="68"/>
      <c r="G59" s="88">
        <f t="shared" ref="G59" si="7">E59*F59</f>
        <v>0</v>
      </c>
    </row>
    <row r="60" spans="1:7" ht="15" customHeight="1" x14ac:dyDescent="0.25">
      <c r="A60" s="22"/>
      <c r="B60" s="109" t="s">
        <v>6</v>
      </c>
      <c r="C60" s="33" t="s">
        <v>91</v>
      </c>
      <c r="D60" s="24" t="s">
        <v>2</v>
      </c>
      <c r="E60" s="25">
        <v>6</v>
      </c>
      <c r="F60" s="68"/>
      <c r="G60" s="88">
        <f t="shared" ref="G60" si="8">E60*F60</f>
        <v>0</v>
      </c>
    </row>
    <row r="61" spans="1:7" ht="15" customHeight="1" x14ac:dyDescent="0.25">
      <c r="A61" s="22"/>
      <c r="B61" s="109" t="s">
        <v>6</v>
      </c>
      <c r="C61" s="33" t="s">
        <v>91</v>
      </c>
      <c r="D61" s="24" t="s">
        <v>2</v>
      </c>
      <c r="E61" s="25">
        <v>7</v>
      </c>
      <c r="F61" s="68"/>
      <c r="G61" s="88">
        <f t="shared" ref="G61" si="9">E61*F61</f>
        <v>0</v>
      </c>
    </row>
    <row r="62" spans="1:7" x14ac:dyDescent="0.25">
      <c r="A62" s="22"/>
      <c r="B62" s="34"/>
      <c r="C62" s="27"/>
      <c r="D62" s="24"/>
      <c r="E62" s="25"/>
      <c r="F62" s="68"/>
      <c r="G62" s="88"/>
    </row>
    <row r="63" spans="1:7" s="28" customFormat="1" ht="15" customHeight="1" x14ac:dyDescent="0.25">
      <c r="B63" s="170" t="s">
        <v>34</v>
      </c>
      <c r="C63" s="168"/>
      <c r="D63" s="24"/>
      <c r="E63" s="25"/>
      <c r="F63" s="68"/>
      <c r="G63" s="88"/>
    </row>
    <row r="64" spans="1:7" s="28" customFormat="1" ht="29.25" customHeight="1" x14ac:dyDescent="0.25">
      <c r="A64" s="22" t="s">
        <v>6</v>
      </c>
      <c r="B64" s="171" t="s">
        <v>50</v>
      </c>
      <c r="C64" s="160"/>
      <c r="D64" s="24"/>
      <c r="E64" s="25"/>
      <c r="F64" s="74"/>
      <c r="G64" s="88"/>
    </row>
    <row r="65" spans="1:7" ht="15" customHeight="1" x14ac:dyDescent="0.25">
      <c r="A65" s="22"/>
      <c r="B65" s="109" t="s">
        <v>6</v>
      </c>
      <c r="C65" s="33" t="s">
        <v>51</v>
      </c>
      <c r="D65" s="24" t="s">
        <v>2</v>
      </c>
      <c r="E65" s="25">
        <v>23</v>
      </c>
      <c r="F65" s="68"/>
      <c r="G65" s="88">
        <f t="shared" ref="G65" si="10">E65*F65</f>
        <v>0</v>
      </c>
    </row>
    <row r="66" spans="1:7" ht="15" customHeight="1" x14ac:dyDescent="0.25">
      <c r="A66" s="22"/>
      <c r="B66" s="109" t="s">
        <v>6</v>
      </c>
      <c r="C66" s="33" t="s">
        <v>92</v>
      </c>
      <c r="D66" s="24" t="s">
        <v>2</v>
      </c>
      <c r="E66" s="25">
        <v>1</v>
      </c>
      <c r="F66" s="68"/>
      <c r="G66" s="88">
        <f t="shared" ref="G66" si="11">E66*F66</f>
        <v>0</v>
      </c>
    </row>
    <row r="67" spans="1:7" ht="15" customHeight="1" thickBot="1" x14ac:dyDescent="0.3">
      <c r="A67" s="22"/>
      <c r="B67" s="34"/>
      <c r="C67" s="27"/>
      <c r="D67" s="24"/>
      <c r="E67" s="25"/>
      <c r="F67" s="68"/>
      <c r="G67" s="88"/>
    </row>
    <row r="68" spans="1:7" s="56" customFormat="1" ht="15.75" thickBot="1" x14ac:dyDescent="0.3">
      <c r="A68" s="52"/>
      <c r="B68" s="53"/>
      <c r="C68" s="62" t="s">
        <v>32</v>
      </c>
      <c r="D68" s="54"/>
      <c r="E68" s="55"/>
      <c r="F68" s="72"/>
      <c r="G68" s="79">
        <f>SUM(G50:G67)</f>
        <v>0</v>
      </c>
    </row>
    <row r="69" spans="1:7" x14ac:dyDescent="0.25">
      <c r="A69" s="22"/>
      <c r="B69" s="26"/>
      <c r="C69" s="31"/>
      <c r="D69" s="24"/>
      <c r="E69" s="25"/>
      <c r="F69" s="74"/>
      <c r="G69" s="80"/>
    </row>
    <row r="70" spans="1:7" ht="15" customHeight="1" x14ac:dyDescent="0.25">
      <c r="A70" s="22"/>
      <c r="B70" s="26"/>
      <c r="C70" s="31"/>
      <c r="D70" s="24"/>
      <c r="E70" s="25"/>
      <c r="F70" s="74"/>
      <c r="G70" s="88"/>
    </row>
    <row r="71" spans="1:7" s="48" customFormat="1" ht="15" customHeight="1" x14ac:dyDescent="0.25">
      <c r="A71" s="45" t="s">
        <v>95</v>
      </c>
      <c r="B71" s="158" t="s">
        <v>83</v>
      </c>
      <c r="C71" s="161"/>
      <c r="D71" s="46"/>
      <c r="E71" s="25"/>
      <c r="F71" s="75"/>
      <c r="G71" s="110"/>
    </row>
    <row r="72" spans="1:7" s="28" customFormat="1" ht="15" customHeight="1" x14ac:dyDescent="0.25">
      <c r="A72" s="22"/>
      <c r="B72" s="170" t="s">
        <v>84</v>
      </c>
      <c r="C72" s="168"/>
      <c r="D72" s="24"/>
      <c r="E72" s="25"/>
      <c r="F72" s="68"/>
      <c r="G72" s="88"/>
    </row>
    <row r="73" spans="1:7" s="28" customFormat="1" ht="45" customHeight="1" x14ac:dyDescent="0.25">
      <c r="A73" s="22" t="s">
        <v>6</v>
      </c>
      <c r="B73" s="171" t="s">
        <v>25</v>
      </c>
      <c r="C73" s="160"/>
      <c r="D73" s="24"/>
      <c r="E73" s="25"/>
      <c r="F73" s="74"/>
      <c r="G73" s="88"/>
    </row>
    <row r="74" spans="1:7" ht="15" customHeight="1" x14ac:dyDescent="0.25">
      <c r="A74" s="22"/>
      <c r="B74" s="26" t="s">
        <v>6</v>
      </c>
      <c r="C74" s="31" t="s">
        <v>85</v>
      </c>
      <c r="D74" s="24" t="s">
        <v>2</v>
      </c>
      <c r="E74" s="25">
        <v>3</v>
      </c>
      <c r="F74" s="74"/>
      <c r="G74" s="88">
        <f t="shared" ref="G74" si="12">E74*F74</f>
        <v>0</v>
      </c>
    </row>
    <row r="75" spans="1:7" ht="15" customHeight="1" x14ac:dyDescent="0.25">
      <c r="A75" s="22"/>
      <c r="B75" s="26"/>
      <c r="C75" s="31"/>
      <c r="D75" s="24"/>
      <c r="E75" s="25"/>
      <c r="F75" s="74"/>
      <c r="G75" s="88"/>
    </row>
    <row r="76" spans="1:7" s="28" customFormat="1" ht="15" customHeight="1" x14ac:dyDescent="0.25">
      <c r="A76" s="22"/>
      <c r="B76" s="170" t="s">
        <v>86</v>
      </c>
      <c r="C76" s="168"/>
      <c r="D76" s="24"/>
      <c r="E76" s="25"/>
      <c r="F76" s="68"/>
      <c r="G76" s="88"/>
    </row>
    <row r="77" spans="1:7" s="28" customFormat="1" ht="36" customHeight="1" x14ac:dyDescent="0.25">
      <c r="A77" s="22" t="s">
        <v>6</v>
      </c>
      <c r="B77" s="172" t="s">
        <v>87</v>
      </c>
      <c r="C77" s="173"/>
      <c r="D77" s="24"/>
      <c r="E77" s="25"/>
      <c r="F77" s="74"/>
      <c r="G77" s="88"/>
    </row>
    <row r="78" spans="1:7" ht="15" customHeight="1" x14ac:dyDescent="0.25">
      <c r="A78" s="22"/>
      <c r="B78" s="109" t="s">
        <v>6</v>
      </c>
      <c r="C78" s="33" t="s">
        <v>90</v>
      </c>
      <c r="D78" s="24" t="s">
        <v>2</v>
      </c>
      <c r="E78" s="25">
        <v>2</v>
      </c>
      <c r="F78" s="68"/>
      <c r="G78" s="88">
        <f t="shared" ref="G78:G80" si="13">E78*F78</f>
        <v>0</v>
      </c>
    </row>
    <row r="79" spans="1:7" ht="15" customHeight="1" x14ac:dyDescent="0.25">
      <c r="A79" s="22"/>
      <c r="B79" s="109" t="s">
        <v>6</v>
      </c>
      <c r="C79" s="33" t="s">
        <v>88</v>
      </c>
      <c r="D79" s="24" t="s">
        <v>2</v>
      </c>
      <c r="E79" s="25">
        <v>1</v>
      </c>
      <c r="F79" s="68"/>
      <c r="G79" s="88">
        <f t="shared" si="13"/>
        <v>0</v>
      </c>
    </row>
    <row r="80" spans="1:7" ht="15" customHeight="1" x14ac:dyDescent="0.25">
      <c r="A80" s="22"/>
      <c r="B80" s="109" t="s">
        <v>6</v>
      </c>
      <c r="C80" s="33" t="s">
        <v>89</v>
      </c>
      <c r="D80" s="24" t="s">
        <v>2</v>
      </c>
      <c r="E80" s="25">
        <v>1</v>
      </c>
      <c r="F80" s="68"/>
      <c r="G80" s="88">
        <f t="shared" si="13"/>
        <v>0</v>
      </c>
    </row>
    <row r="81" spans="1:247" ht="15" customHeight="1" thickBot="1" x14ac:dyDescent="0.3">
      <c r="A81" s="22"/>
      <c r="B81" s="26"/>
      <c r="C81" s="31"/>
      <c r="D81" s="24"/>
      <c r="E81" s="25"/>
      <c r="F81" s="74"/>
      <c r="G81" s="88"/>
    </row>
    <row r="82" spans="1:247" s="56" customFormat="1" ht="15.75" thickBot="1" x14ac:dyDescent="0.3">
      <c r="A82" s="52"/>
      <c r="B82" s="53"/>
      <c r="C82" s="62" t="s">
        <v>96</v>
      </c>
      <c r="D82" s="54"/>
      <c r="E82" s="55"/>
      <c r="F82" s="72"/>
      <c r="G82" s="103">
        <f>SUM(G74:G80)</f>
        <v>0</v>
      </c>
    </row>
    <row r="83" spans="1:247" x14ac:dyDescent="0.25">
      <c r="A83" s="22"/>
      <c r="B83" s="26"/>
      <c r="C83" s="31"/>
      <c r="D83" s="24"/>
      <c r="E83" s="25"/>
      <c r="F83" s="74"/>
      <c r="G83" s="88"/>
    </row>
    <row r="84" spans="1:247" ht="15" customHeight="1" x14ac:dyDescent="0.25">
      <c r="A84" s="22"/>
      <c r="B84" s="10"/>
      <c r="C84" s="33"/>
      <c r="D84" s="24"/>
      <c r="E84" s="25"/>
      <c r="F84" s="73"/>
      <c r="G84" s="63"/>
    </row>
    <row r="85" spans="1:247" s="48" customFormat="1" ht="15" customHeight="1" x14ac:dyDescent="0.25">
      <c r="A85" s="45" t="s">
        <v>57</v>
      </c>
      <c r="B85" s="158" t="s">
        <v>100</v>
      </c>
      <c r="C85" s="161"/>
      <c r="D85" s="46"/>
      <c r="E85" s="25"/>
      <c r="F85" s="69"/>
      <c r="G85" s="69"/>
    </row>
    <row r="86" spans="1:247" ht="15" customHeight="1" x14ac:dyDescent="0.25">
      <c r="A86" s="150"/>
      <c r="B86" s="169" t="s">
        <v>101</v>
      </c>
      <c r="C86" s="153"/>
      <c r="D86" s="24" t="s">
        <v>8</v>
      </c>
      <c r="E86" s="37"/>
      <c r="F86" s="74"/>
      <c r="G86" s="63"/>
    </row>
    <row r="87" spans="1:247" ht="15" customHeight="1" thickBot="1" x14ac:dyDescent="0.3">
      <c r="A87" s="22"/>
      <c r="B87" s="10"/>
      <c r="C87" s="33"/>
      <c r="D87" s="24"/>
      <c r="E87" s="25"/>
      <c r="F87" s="73"/>
      <c r="G87" s="63"/>
    </row>
    <row r="88" spans="1:247" s="56" customFormat="1" ht="15.75" thickBot="1" x14ac:dyDescent="0.3">
      <c r="A88" s="52"/>
      <c r="B88" s="53"/>
      <c r="C88" s="62" t="s">
        <v>59</v>
      </c>
      <c r="D88" s="54"/>
      <c r="E88" s="55"/>
      <c r="F88" s="72"/>
      <c r="G88" s="79" t="s">
        <v>8</v>
      </c>
    </row>
    <row r="89" spans="1:247" ht="15" customHeight="1" x14ac:dyDescent="0.25">
      <c r="A89" s="22"/>
      <c r="B89" s="35"/>
      <c r="C89" s="9"/>
      <c r="D89" s="24"/>
      <c r="E89" s="25"/>
      <c r="F89" s="68"/>
      <c r="G89" s="8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</row>
    <row r="90" spans="1:247" ht="15" customHeight="1" x14ac:dyDescent="0.25">
      <c r="A90" s="36"/>
      <c r="B90" s="91"/>
      <c r="C90" s="92"/>
      <c r="D90" s="37"/>
      <c r="E90" s="25"/>
      <c r="F90" s="76"/>
      <c r="G90" s="119"/>
    </row>
    <row r="91" spans="1:247" s="48" customFormat="1" x14ac:dyDescent="0.25">
      <c r="A91" s="45" t="s">
        <v>97</v>
      </c>
      <c r="B91" s="158" t="s">
        <v>52</v>
      </c>
      <c r="C91" s="161"/>
      <c r="D91" s="46"/>
      <c r="E91" s="25"/>
      <c r="F91" s="75"/>
      <c r="G91" s="110"/>
    </row>
    <row r="92" spans="1:247" x14ac:dyDescent="0.25">
      <c r="A92" s="22" t="s">
        <v>6</v>
      </c>
      <c r="B92" s="154" t="s">
        <v>53</v>
      </c>
      <c r="C92" s="155"/>
      <c r="D92" s="24"/>
      <c r="E92" s="25"/>
      <c r="F92" s="68"/>
      <c r="G92" s="88"/>
    </row>
    <row r="93" spans="1:247" ht="15" customHeight="1" x14ac:dyDescent="0.25">
      <c r="A93" s="22"/>
      <c r="B93" s="167" t="s">
        <v>58</v>
      </c>
      <c r="C93" s="178"/>
      <c r="D93" s="24"/>
      <c r="E93" s="25"/>
      <c r="F93" s="68"/>
      <c r="G93" s="88"/>
    </row>
    <row r="94" spans="1:247" ht="17.25" customHeight="1" x14ac:dyDescent="0.25">
      <c r="A94" s="120"/>
      <c r="B94" s="121" t="s">
        <v>6</v>
      </c>
      <c r="C94" s="92" t="s">
        <v>76</v>
      </c>
      <c r="D94" s="37" t="s">
        <v>2</v>
      </c>
      <c r="E94" s="25">
        <v>1</v>
      </c>
      <c r="F94" s="76"/>
      <c r="G94" s="122">
        <f t="shared" ref="G94" si="14">E94*F94</f>
        <v>0</v>
      </c>
    </row>
    <row r="95" spans="1:247" x14ac:dyDescent="0.25">
      <c r="A95" s="120"/>
      <c r="B95" s="121" t="s">
        <v>6</v>
      </c>
      <c r="C95" s="92" t="s">
        <v>77</v>
      </c>
      <c r="D95" s="37" t="s">
        <v>2</v>
      </c>
      <c r="E95" s="25">
        <v>20</v>
      </c>
      <c r="F95" s="76"/>
      <c r="G95" s="122">
        <f t="shared" ref="G95:G96" si="15">E95*F95</f>
        <v>0</v>
      </c>
    </row>
    <row r="96" spans="1:247" x14ac:dyDescent="0.25">
      <c r="A96" s="120"/>
      <c r="B96" s="121" t="s">
        <v>6</v>
      </c>
      <c r="C96" s="92" t="s">
        <v>78</v>
      </c>
      <c r="D96" s="37" t="s">
        <v>2</v>
      </c>
      <c r="E96" s="25">
        <v>3</v>
      </c>
      <c r="F96" s="76"/>
      <c r="G96" s="122">
        <f t="shared" si="15"/>
        <v>0</v>
      </c>
    </row>
    <row r="97" spans="1:247" x14ac:dyDescent="0.25">
      <c r="A97" s="120"/>
      <c r="B97" s="121" t="s">
        <v>6</v>
      </c>
      <c r="C97" s="92" t="s">
        <v>79</v>
      </c>
      <c r="D97" s="37" t="s">
        <v>2</v>
      </c>
      <c r="E97" s="25">
        <v>2</v>
      </c>
      <c r="F97" s="76"/>
      <c r="G97" s="122">
        <f t="shared" ref="G97" si="16">E97*F97</f>
        <v>0</v>
      </c>
    </row>
    <row r="98" spans="1:247" ht="15" customHeight="1" thickBot="1" x14ac:dyDescent="0.3">
      <c r="A98" s="120"/>
      <c r="B98" s="121"/>
      <c r="C98" s="92"/>
      <c r="D98" s="37"/>
      <c r="E98" s="25"/>
      <c r="F98" s="76"/>
      <c r="G98" s="119"/>
    </row>
    <row r="99" spans="1:247" s="28" customFormat="1" ht="15.75" thickBot="1" x14ac:dyDescent="0.3">
      <c r="A99" s="52"/>
      <c r="B99" s="53"/>
      <c r="C99" s="62" t="s">
        <v>98</v>
      </c>
      <c r="D99" s="54"/>
      <c r="E99" s="55"/>
      <c r="F99" s="72"/>
      <c r="G99" s="103">
        <f>SUM(G94:G98)</f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</row>
    <row r="100" spans="1:247" s="28" customFormat="1" ht="15" customHeight="1" x14ac:dyDescent="0.25">
      <c r="A100" s="113"/>
      <c r="B100" s="114"/>
      <c r="C100" s="123"/>
      <c r="D100" s="124"/>
      <c r="E100" s="115"/>
      <c r="F100" s="116"/>
      <c r="G100" s="117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</row>
    <row r="101" spans="1:247" s="28" customFormat="1" ht="15" customHeight="1" x14ac:dyDescent="0.25">
      <c r="A101" s="22"/>
      <c r="B101" s="35"/>
      <c r="C101" s="27"/>
      <c r="D101" s="24"/>
      <c r="E101" s="25"/>
      <c r="F101" s="68"/>
      <c r="G101" s="63"/>
    </row>
    <row r="102" spans="1:247" x14ac:dyDescent="0.25">
      <c r="A102" s="45" t="s">
        <v>60</v>
      </c>
      <c r="B102" s="174" t="s">
        <v>20</v>
      </c>
      <c r="C102" s="175"/>
      <c r="D102" s="46"/>
      <c r="E102" s="25"/>
      <c r="F102" s="75"/>
      <c r="G102" s="69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</row>
    <row r="103" spans="1:247" ht="15" customHeight="1" x14ac:dyDescent="0.25">
      <c r="A103" s="22" t="s">
        <v>6</v>
      </c>
      <c r="B103" s="152" t="s">
        <v>23</v>
      </c>
      <c r="C103" s="153"/>
      <c r="D103" s="24" t="s">
        <v>7</v>
      </c>
      <c r="E103" s="25">
        <v>1</v>
      </c>
      <c r="F103" s="74"/>
      <c r="G103" s="63">
        <f>F103*E103</f>
        <v>0</v>
      </c>
    </row>
    <row r="104" spans="1:247" s="40" customFormat="1" ht="15" customHeight="1" thickBot="1" x14ac:dyDescent="0.3">
      <c r="A104" s="36"/>
      <c r="B104" s="39"/>
      <c r="C104" s="10"/>
      <c r="D104" s="37"/>
      <c r="E104" s="25"/>
      <c r="F104" s="76"/>
      <c r="G104" s="3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</row>
    <row r="105" spans="1:247" ht="15.75" thickBot="1" x14ac:dyDescent="0.3">
      <c r="A105" s="52"/>
      <c r="B105" s="61"/>
      <c r="C105" s="62" t="s">
        <v>61</v>
      </c>
      <c r="D105" s="54"/>
      <c r="E105" s="55"/>
      <c r="F105" s="72"/>
      <c r="G105" s="84">
        <f>SUM(G103)</f>
        <v>0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</row>
    <row r="106" spans="1:247" s="28" customFormat="1" ht="15" customHeight="1" x14ac:dyDescent="0.25">
      <c r="A106" s="22"/>
      <c r="B106" s="35"/>
      <c r="C106" s="27"/>
      <c r="D106" s="24"/>
      <c r="E106" s="25"/>
      <c r="F106" s="68"/>
      <c r="G106" s="63"/>
    </row>
    <row r="107" spans="1:247" x14ac:dyDescent="0.25">
      <c r="A107" s="36"/>
      <c r="B107" s="39"/>
      <c r="C107" s="10"/>
      <c r="D107" s="37"/>
      <c r="E107" s="25"/>
      <c r="F107" s="76"/>
      <c r="G107" s="38"/>
    </row>
    <row r="108" spans="1:247" s="48" customFormat="1" x14ac:dyDescent="0.25">
      <c r="A108" s="45" t="s">
        <v>54</v>
      </c>
      <c r="B108" s="176" t="s">
        <v>15</v>
      </c>
      <c r="C108" s="177"/>
      <c r="D108" s="46"/>
      <c r="E108" s="25"/>
      <c r="F108" s="75"/>
      <c r="G108" s="69"/>
    </row>
    <row r="109" spans="1:247" x14ac:dyDescent="0.25">
      <c r="A109" s="22" t="s">
        <v>6</v>
      </c>
      <c r="B109" s="152" t="s">
        <v>22</v>
      </c>
      <c r="C109" s="153"/>
      <c r="D109" s="24" t="s">
        <v>7</v>
      </c>
      <c r="E109" s="25">
        <v>1</v>
      </c>
      <c r="F109" s="68"/>
      <c r="G109" s="63">
        <f>E109*F109</f>
        <v>0</v>
      </c>
    </row>
    <row r="110" spans="1:247" ht="15.75" thickBot="1" x14ac:dyDescent="0.3">
      <c r="A110" s="22"/>
      <c r="B110" s="30"/>
      <c r="C110" s="6"/>
      <c r="D110" s="24"/>
      <c r="E110" s="25"/>
      <c r="F110" s="68"/>
      <c r="G110" s="63"/>
    </row>
    <row r="111" spans="1:247" ht="15.75" thickBot="1" x14ac:dyDescent="0.3">
      <c r="A111" s="52"/>
      <c r="B111" s="53"/>
      <c r="C111" s="62" t="s">
        <v>55</v>
      </c>
      <c r="D111" s="54"/>
      <c r="E111" s="55"/>
      <c r="F111" s="72"/>
      <c r="G111" s="79">
        <f>SUM(G109)</f>
        <v>0</v>
      </c>
    </row>
    <row r="112" spans="1:247" ht="15" customHeight="1" x14ac:dyDescent="0.25">
      <c r="A112" s="22"/>
      <c r="B112" s="26"/>
      <c r="C112" s="31"/>
      <c r="D112" s="24"/>
      <c r="E112" s="25"/>
      <c r="F112" s="74"/>
      <c r="G112" s="80"/>
    </row>
    <row r="113" spans="1:7" ht="15" customHeight="1" thickBot="1" x14ac:dyDescent="0.3">
      <c r="A113" s="22"/>
      <c r="B113" s="26"/>
      <c r="C113" s="31"/>
      <c r="D113" s="24"/>
      <c r="E113" s="25"/>
      <c r="F113" s="74"/>
      <c r="G113" s="80"/>
    </row>
    <row r="114" spans="1:7" ht="19.5" thickBot="1" x14ac:dyDescent="0.25">
      <c r="A114" s="164" t="s">
        <v>43</v>
      </c>
      <c r="B114" s="165"/>
      <c r="C114" s="165"/>
      <c r="D114" s="165"/>
      <c r="E114" s="165"/>
      <c r="F114" s="165"/>
      <c r="G114" s="166"/>
    </row>
    <row r="115" spans="1:7" x14ac:dyDescent="0.25">
      <c r="A115" s="22"/>
      <c r="B115" s="43"/>
      <c r="C115" s="44"/>
      <c r="D115" s="24"/>
      <c r="E115" s="25"/>
      <c r="F115" s="63"/>
      <c r="G115" s="63"/>
    </row>
    <row r="116" spans="1:7" ht="15" customHeight="1" x14ac:dyDescent="0.25">
      <c r="A116" s="22"/>
      <c r="B116" s="26"/>
      <c r="C116" s="31"/>
      <c r="D116" s="24"/>
      <c r="E116" s="25"/>
      <c r="F116" s="74"/>
      <c r="G116" s="80"/>
    </row>
    <row r="117" spans="1:7" s="48" customFormat="1" ht="15" customHeight="1" x14ac:dyDescent="0.25">
      <c r="A117" s="45" t="s">
        <v>102</v>
      </c>
      <c r="B117" s="158" t="s">
        <v>65</v>
      </c>
      <c r="C117" s="161"/>
      <c r="D117" s="46"/>
      <c r="E117" s="47"/>
      <c r="F117" s="75"/>
      <c r="G117" s="82"/>
    </row>
    <row r="118" spans="1:7" s="100" customFormat="1" ht="48" customHeight="1" x14ac:dyDescent="0.25">
      <c r="A118" s="101" t="s">
        <v>6</v>
      </c>
      <c r="B118" s="162" t="s">
        <v>104</v>
      </c>
      <c r="C118" s="163"/>
      <c r="D118" s="98" t="s">
        <v>7</v>
      </c>
      <c r="E118" s="99">
        <v>1</v>
      </c>
      <c r="F118" s="102"/>
      <c r="G118" s="88">
        <f t="shared" ref="G118" si="17">E118*F118</f>
        <v>0</v>
      </c>
    </row>
    <row r="119" spans="1:7" ht="15" customHeight="1" thickBot="1" x14ac:dyDescent="0.3">
      <c r="A119" s="22"/>
      <c r="B119" s="26"/>
      <c r="C119" s="31"/>
      <c r="D119" s="24"/>
      <c r="E119" s="25"/>
      <c r="F119" s="74"/>
      <c r="G119" s="80"/>
    </row>
    <row r="120" spans="1:7" s="56" customFormat="1" ht="15.75" thickBot="1" x14ac:dyDescent="0.3">
      <c r="A120" s="52"/>
      <c r="B120" s="53"/>
      <c r="C120" s="62" t="s">
        <v>45</v>
      </c>
      <c r="D120" s="54"/>
      <c r="E120" s="55"/>
      <c r="F120" s="72"/>
      <c r="G120" s="83">
        <f>SUM(G118)</f>
        <v>0</v>
      </c>
    </row>
    <row r="121" spans="1:7" x14ac:dyDescent="0.25">
      <c r="A121" s="22"/>
      <c r="B121" s="26"/>
      <c r="C121" s="31"/>
      <c r="D121" s="24"/>
      <c r="E121" s="25"/>
      <c r="F121" s="74"/>
      <c r="G121" s="80"/>
    </row>
    <row r="122" spans="1:7" ht="15" customHeight="1" x14ac:dyDescent="0.25">
      <c r="A122" s="22"/>
      <c r="B122" s="26"/>
      <c r="C122" s="31"/>
      <c r="D122" s="24"/>
      <c r="E122" s="25"/>
      <c r="F122" s="74"/>
      <c r="G122" s="80"/>
    </row>
    <row r="123" spans="1:7" s="48" customFormat="1" ht="15" customHeight="1" x14ac:dyDescent="0.25">
      <c r="A123" s="45" t="s">
        <v>103</v>
      </c>
      <c r="B123" s="158" t="s">
        <v>80</v>
      </c>
      <c r="C123" s="161"/>
      <c r="D123" s="46"/>
      <c r="E123" s="47"/>
      <c r="F123" s="75"/>
      <c r="G123" s="82"/>
    </row>
    <row r="124" spans="1:7" s="100" customFormat="1" ht="48" customHeight="1" x14ac:dyDescent="0.25">
      <c r="A124" s="101" t="s">
        <v>6</v>
      </c>
      <c r="B124" s="162" t="s">
        <v>81</v>
      </c>
      <c r="C124" s="163"/>
      <c r="D124" s="98" t="s">
        <v>2</v>
      </c>
      <c r="E124" s="99">
        <v>9</v>
      </c>
      <c r="F124" s="102"/>
      <c r="G124" s="88">
        <f t="shared" ref="G124" si="18">E124*F124</f>
        <v>0</v>
      </c>
    </row>
    <row r="125" spans="1:7" ht="15" customHeight="1" thickBot="1" x14ac:dyDescent="0.3">
      <c r="A125" s="22"/>
      <c r="B125" s="26"/>
      <c r="C125" s="31"/>
      <c r="D125" s="24"/>
      <c r="E125" s="25"/>
      <c r="F125" s="74"/>
      <c r="G125" s="80"/>
    </row>
    <row r="126" spans="1:7" s="56" customFormat="1" ht="15.75" thickBot="1" x14ac:dyDescent="0.3">
      <c r="A126" s="52"/>
      <c r="B126" s="53"/>
      <c r="C126" s="62" t="s">
        <v>82</v>
      </c>
      <c r="D126" s="54"/>
      <c r="E126" s="55"/>
      <c r="F126" s="72"/>
      <c r="G126" s="83">
        <f>SUM(G123:G124)</f>
        <v>0</v>
      </c>
    </row>
  </sheetData>
  <sheetProtection selectLockedCells="1"/>
  <mergeCells count="48">
    <mergeCell ref="B13:C13"/>
    <mergeCell ref="B85:C85"/>
    <mergeCell ref="B86:C86"/>
    <mergeCell ref="B124:C124"/>
    <mergeCell ref="B71:C71"/>
    <mergeCell ref="B72:C72"/>
    <mergeCell ref="B73:C73"/>
    <mergeCell ref="B76:C76"/>
    <mergeCell ref="B77:C77"/>
    <mergeCell ref="B27:C27"/>
    <mergeCell ref="B42:C42"/>
    <mergeCell ref="B37:C37"/>
    <mergeCell ref="B39:C39"/>
    <mergeCell ref="B123:C123"/>
    <mergeCell ref="B30:C30"/>
    <mergeCell ref="B31:C31"/>
    <mergeCell ref="B117:C117"/>
    <mergeCell ref="A114:G114"/>
    <mergeCell ref="B118:C118"/>
    <mergeCell ref="B41:C41"/>
    <mergeCell ref="B48:C48"/>
    <mergeCell ref="B49:C49"/>
    <mergeCell ref="B63:C63"/>
    <mergeCell ref="B57:C57"/>
    <mergeCell ref="B58:C58"/>
    <mergeCell ref="B102:C102"/>
    <mergeCell ref="B108:C108"/>
    <mergeCell ref="B103:C103"/>
    <mergeCell ref="B93:C93"/>
    <mergeCell ref="B47:C47"/>
    <mergeCell ref="B91:C91"/>
    <mergeCell ref="B64:C64"/>
    <mergeCell ref="B109:C109"/>
    <mergeCell ref="B92:C92"/>
    <mergeCell ref="B2:C2"/>
    <mergeCell ref="B19:C19"/>
    <mergeCell ref="B20:C20"/>
    <mergeCell ref="B8:C8"/>
    <mergeCell ref="B10:C10"/>
    <mergeCell ref="B11:C11"/>
    <mergeCell ref="B12:C12"/>
    <mergeCell ref="B9:C9"/>
    <mergeCell ref="B14:C14"/>
    <mergeCell ref="A5:G5"/>
    <mergeCell ref="B36:C36"/>
    <mergeCell ref="B25:C25"/>
    <mergeCell ref="B26:C26"/>
    <mergeCell ref="B28:C28"/>
  </mergeCells>
  <pageMargins left="0.35433070866141736" right="0.35433070866141736" top="1.1023622047244095" bottom="0.98425196850393704" header="0.31496062992125984" footer="0.51181102362204722"/>
  <pageSetup paperSize="9" scale="84" firstPageNumber="0" fitToHeight="0" orientation="portrait" r:id="rId1"/>
  <headerFooter alignWithMargins="0">
    <oddHeader>&amp;L&amp;"-,Gras"&amp;K003F7FRENOVATION DE L'ECOLE MARCEL BALNY
63260 THURET
PHASE DCE Ind 0- DPGF D - LOT N°06 : ELECTRICITE CFO/CFA&amp;R&amp;"-,Gras"&amp;K003F7F&amp;P</oddHeader>
    <oddFooter>&amp;L&amp;"-,Gras"&amp;9&amp;K003F7FSARL ACFI&amp;R&amp;"-,Gras"&amp;K003F7FNOVEMBRE 2024</oddFooter>
  </headerFooter>
  <rowBreaks count="3" manualBreakCount="3">
    <brk id="40" max="6" man="1"/>
    <brk id="83" max="6" man="1"/>
    <brk id="11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676-7353-44E9-A344-7C1820F5C28E}">
  <dimension ref="A1:G126"/>
  <sheetViews>
    <sheetView view="pageBreakPreview" topLeftCell="A15" zoomScale="115" zoomScaleNormal="75" zoomScaleSheetLayoutView="115" workbookViewId="0">
      <selection activeCell="B118" sqref="B118:C118"/>
    </sheetView>
  </sheetViews>
  <sheetFormatPr baseColWidth="10" defaultColWidth="11" defaultRowHeight="15" x14ac:dyDescent="0.25"/>
  <cols>
    <col min="1" max="1" width="8.7109375" style="147" customWidth="1"/>
    <col min="2" max="2" width="5.7109375" style="112" customWidth="1"/>
    <col min="3" max="3" width="55.7109375" style="112" customWidth="1"/>
    <col min="4" max="4" width="4.140625" style="138" bestFit="1" customWidth="1"/>
    <col min="5" max="5" width="17.7109375" style="97" customWidth="1"/>
    <col min="6" max="6" width="10.5703125" style="12" customWidth="1"/>
    <col min="7" max="16384" width="11" style="140"/>
  </cols>
  <sheetData>
    <row r="1" spans="1:7" s="129" customFormat="1" ht="15.75" thickBot="1" x14ac:dyDescent="0.25">
      <c r="A1" s="131"/>
      <c r="B1" s="126"/>
      <c r="C1" s="126"/>
      <c r="D1" s="127"/>
      <c r="E1" s="128"/>
    </row>
    <row r="2" spans="1:7" s="129" customFormat="1" ht="16.5" thickTop="1" thickBot="1" x14ac:dyDescent="0.25">
      <c r="A2" s="187" t="s">
        <v>24</v>
      </c>
      <c r="B2" s="188"/>
      <c r="C2" s="188"/>
      <c r="D2" s="188"/>
      <c r="E2" s="189"/>
    </row>
    <row r="3" spans="1:7" s="129" customFormat="1" ht="15.75" thickTop="1" x14ac:dyDescent="0.2">
      <c r="A3" s="146"/>
      <c r="B3" s="130"/>
      <c r="C3" s="130"/>
      <c r="D3" s="130"/>
      <c r="E3" s="130"/>
    </row>
    <row r="4" spans="1:7" s="129" customFormat="1" x14ac:dyDescent="0.2">
      <c r="A4" s="131"/>
      <c r="B4" s="126"/>
      <c r="C4" s="126"/>
      <c r="D4" s="127"/>
      <c r="E4" s="128"/>
    </row>
    <row r="5" spans="1:7" s="129" customFormat="1" x14ac:dyDescent="0.2">
      <c r="A5" s="131"/>
      <c r="B5" s="126"/>
      <c r="C5" s="126"/>
      <c r="D5" s="127"/>
      <c r="E5" s="128"/>
    </row>
    <row r="6" spans="1:7" s="129" customFormat="1" x14ac:dyDescent="0.2">
      <c r="A6" s="131"/>
      <c r="B6" s="126"/>
      <c r="C6" s="126"/>
      <c r="D6" s="127"/>
      <c r="E6" s="128"/>
    </row>
    <row r="7" spans="1:7" s="129" customFormat="1" x14ac:dyDescent="0.2">
      <c r="A7" s="131"/>
      <c r="B7" s="126"/>
      <c r="C7" s="126"/>
      <c r="D7" s="127"/>
      <c r="E7" s="128"/>
    </row>
    <row r="8" spans="1:7" s="129" customFormat="1" ht="15" customHeight="1" x14ac:dyDescent="0.2">
      <c r="A8" s="131" t="str">
        <f>'LOT 06'!A8</f>
        <v>20</v>
      </c>
      <c r="B8" s="141" t="str">
        <f>'LOT 06'!B8</f>
        <v>DEPOSE</v>
      </c>
      <c r="C8" s="145"/>
      <c r="D8" s="127" t="s">
        <v>9</v>
      </c>
      <c r="E8" s="132">
        <f>'LOT 06'!G16</f>
        <v>0</v>
      </c>
      <c r="F8" s="133"/>
    </row>
    <row r="9" spans="1:7" s="129" customFormat="1" ht="15" customHeight="1" x14ac:dyDescent="0.25">
      <c r="A9" s="131" t="str">
        <f>'LOT 06'!A19</f>
        <v>21</v>
      </c>
      <c r="B9" s="141" t="str">
        <f>'LOT 06'!B19</f>
        <v>MISE A LA TERRE</v>
      </c>
      <c r="C9" s="144"/>
      <c r="D9" s="127" t="s">
        <v>9</v>
      </c>
      <c r="E9" s="132" t="str">
        <f>'LOT 06'!G22</f>
        <v>PM</v>
      </c>
      <c r="F9" s="133"/>
    </row>
    <row r="10" spans="1:7" s="129" customFormat="1" ht="15" customHeight="1" x14ac:dyDescent="0.25">
      <c r="A10" s="131" t="str">
        <f>'LOT 06'!A25</f>
        <v>22</v>
      </c>
      <c r="B10" s="141" t="str">
        <f>'LOT 06'!B25</f>
        <v>TABLEAUX DE DISTRIBUTION</v>
      </c>
      <c r="C10" s="144"/>
      <c r="D10" s="127" t="s">
        <v>9</v>
      </c>
      <c r="E10" s="132">
        <f>'LOT 06'!G33</f>
        <v>0</v>
      </c>
      <c r="F10" s="133"/>
    </row>
    <row r="11" spans="1:7" s="129" customFormat="1" ht="15" customHeight="1" x14ac:dyDescent="0.25">
      <c r="A11" s="131" t="str">
        <f>'LOT 06'!A36</f>
        <v>23</v>
      </c>
      <c r="B11" s="141" t="str">
        <f>'LOT 06'!B36</f>
        <v>CHEMINEMENTS</v>
      </c>
      <c r="C11" s="144"/>
      <c r="D11" s="127" t="s">
        <v>9</v>
      </c>
      <c r="E11" s="132" t="str">
        <f>'LOT 06'!G44</f>
        <v>PM</v>
      </c>
      <c r="F11" s="133"/>
    </row>
    <row r="12" spans="1:7" s="129" customFormat="1" ht="15" customHeight="1" x14ac:dyDescent="0.25">
      <c r="A12" s="131" t="str">
        <f>'LOT 06'!A47</f>
        <v>24</v>
      </c>
      <c r="B12" s="141" t="str">
        <f>'LOT 06'!B47</f>
        <v>EQUIPEMENTS DES LOCAUX</v>
      </c>
      <c r="C12" s="144"/>
      <c r="D12" s="127" t="s">
        <v>9</v>
      </c>
      <c r="E12" s="132">
        <f>'LOT 06'!G68</f>
        <v>0</v>
      </c>
      <c r="F12" s="133"/>
    </row>
    <row r="13" spans="1:7" s="129" customFormat="1" ht="15" customHeight="1" x14ac:dyDescent="0.2">
      <c r="A13" s="131" t="str">
        <f>'LOT 06'!A71</f>
        <v>25</v>
      </c>
      <c r="B13" s="190" t="str">
        <f>'LOT 06'!B71</f>
        <v>ECLAIRAGE EXTERIEUR</v>
      </c>
      <c r="C13" s="190"/>
      <c r="D13" s="127" t="s">
        <v>9</v>
      </c>
      <c r="E13" s="132">
        <f>'LOT 06'!G82</f>
        <v>0</v>
      </c>
      <c r="F13" s="133"/>
    </row>
    <row r="14" spans="1:7" s="129" customFormat="1" ht="15" customHeight="1" x14ac:dyDescent="0.2">
      <c r="A14" s="151" t="str">
        <f>'LOT 06'!A85</f>
        <v>26</v>
      </c>
      <c r="B14" s="191" t="str">
        <f>'LOT 06'!B85</f>
        <v>ECLAIRAGE DE SECURITE</v>
      </c>
      <c r="C14" s="191"/>
      <c r="D14" s="127" t="s">
        <v>9</v>
      </c>
      <c r="E14" s="132" t="str">
        <f>'LOT 06'!G88</f>
        <v>PM</v>
      </c>
      <c r="F14" s="133"/>
    </row>
    <row r="15" spans="1:7" s="129" customFormat="1" ht="15" customHeight="1" x14ac:dyDescent="0.2">
      <c r="A15" s="131" t="str">
        <f>'LOT 06'!A91</f>
        <v>27</v>
      </c>
      <c r="B15" s="141" t="str">
        <f>'LOT 06'!B91</f>
        <v xml:space="preserve">ALIMENTATIONS DIVERSES </v>
      </c>
      <c r="C15" s="142"/>
      <c r="D15" s="127" t="s">
        <v>9</v>
      </c>
      <c r="E15" s="132">
        <f>'LOT 06'!G99</f>
        <v>0</v>
      </c>
      <c r="F15" s="133"/>
    </row>
    <row r="16" spans="1:7" s="129" customFormat="1" ht="15" customHeight="1" x14ac:dyDescent="0.2">
      <c r="A16" s="147" t="str">
        <f>'LOT 06'!A102</f>
        <v>28</v>
      </c>
      <c r="B16" s="148" t="str">
        <f>'LOT 06'!B102</f>
        <v>INSTALLATIONS PROVISOIRES DE CHANTIER</v>
      </c>
      <c r="C16" s="143"/>
      <c r="D16" s="127" t="s">
        <v>9</v>
      </c>
      <c r="E16" s="132">
        <f>'LOT 06'!G105</f>
        <v>0</v>
      </c>
      <c r="F16" s="133"/>
      <c r="G16" s="129">
        <f>SUM(G9:G14)</f>
        <v>0</v>
      </c>
    </row>
    <row r="17" spans="1:6" s="129" customFormat="1" ht="15" customHeight="1" x14ac:dyDescent="0.25">
      <c r="A17" s="131" t="str">
        <f>'LOT 06'!A108</f>
        <v>30</v>
      </c>
      <c r="B17" s="141" t="str">
        <f>'LOT 06'!B108</f>
        <v>PIECES A REMETTRE AU MAITRE D'OUVRAGE</v>
      </c>
      <c r="C17" s="144"/>
      <c r="D17" s="127" t="s">
        <v>9</v>
      </c>
      <c r="E17" s="132">
        <f>'LOT 06'!G111</f>
        <v>0</v>
      </c>
      <c r="F17" s="133"/>
    </row>
    <row r="18" spans="1:6" s="129" customFormat="1" ht="15" customHeight="1" x14ac:dyDescent="0.25">
      <c r="A18" s="131"/>
      <c r="B18" s="134"/>
      <c r="C18" s="134"/>
      <c r="D18" s="127"/>
      <c r="E18" s="132"/>
      <c r="F18" s="133"/>
    </row>
    <row r="19" spans="1:6" s="129" customFormat="1" ht="15" customHeight="1" x14ac:dyDescent="0.25">
      <c r="A19" s="131"/>
      <c r="B19" s="134"/>
      <c r="C19" s="134"/>
      <c r="D19" s="127"/>
      <c r="E19" s="132"/>
      <c r="F19" s="133"/>
    </row>
    <row r="20" spans="1:6" s="129" customFormat="1" ht="15" customHeight="1" x14ac:dyDescent="0.2">
      <c r="A20" s="131"/>
      <c r="B20" s="126"/>
      <c r="C20" s="126"/>
      <c r="D20" s="127"/>
      <c r="E20" s="132"/>
    </row>
    <row r="21" spans="1:6" s="129" customFormat="1" ht="15" customHeight="1" x14ac:dyDescent="0.2">
      <c r="A21" s="131"/>
      <c r="B21" s="135"/>
      <c r="C21" s="136" t="s">
        <v>10</v>
      </c>
      <c r="D21" s="136"/>
      <c r="E21" s="94">
        <f>SUM(E8:E17)</f>
        <v>0</v>
      </c>
    </row>
    <row r="22" spans="1:6" s="129" customFormat="1" ht="15" customHeight="1" x14ac:dyDescent="0.2">
      <c r="A22" s="131"/>
      <c r="B22" s="135"/>
      <c r="C22" s="137" t="s">
        <v>19</v>
      </c>
      <c r="D22" s="137"/>
      <c r="E22" s="95">
        <f>E21*0.2</f>
        <v>0</v>
      </c>
    </row>
    <row r="23" spans="1:6" s="129" customFormat="1" ht="15" customHeight="1" thickBot="1" x14ac:dyDescent="0.25">
      <c r="A23" s="131"/>
      <c r="B23" s="135"/>
      <c r="C23" s="125" t="s">
        <v>11</v>
      </c>
      <c r="D23" s="125"/>
      <c r="E23" s="96">
        <f>E21+E22</f>
        <v>0</v>
      </c>
    </row>
    <row r="24" spans="1:6" s="129" customFormat="1" ht="15" customHeight="1" thickTop="1" x14ac:dyDescent="0.25">
      <c r="A24" s="131"/>
      <c r="B24" s="134"/>
      <c r="C24" s="134"/>
      <c r="D24" s="127"/>
      <c r="E24" s="132"/>
      <c r="F24" s="133"/>
    </row>
    <row r="25" spans="1:6" s="129" customFormat="1" ht="15" customHeight="1" x14ac:dyDescent="0.2">
      <c r="A25" s="131"/>
      <c r="B25" s="135"/>
      <c r="C25" s="125"/>
      <c r="D25" s="125"/>
      <c r="E25" s="93"/>
    </row>
    <row r="26" spans="1:6" s="3" customFormat="1" ht="15" customHeight="1" thickBot="1" x14ac:dyDescent="0.25">
      <c r="A26" s="1"/>
      <c r="B26" s="6"/>
      <c r="C26" s="1"/>
      <c r="D26" s="1"/>
      <c r="E26" s="93"/>
    </row>
    <row r="27" spans="1:6" s="3" customFormat="1" ht="15" customHeight="1" thickTop="1" thickBot="1" x14ac:dyDescent="0.25">
      <c r="A27" s="184" t="s">
        <v>43</v>
      </c>
      <c r="B27" s="185"/>
      <c r="C27" s="185" t="s">
        <v>41</v>
      </c>
      <c r="D27" s="185"/>
      <c r="E27" s="186"/>
    </row>
    <row r="28" spans="1:6" s="3" customFormat="1" ht="15" customHeight="1" thickTop="1" x14ac:dyDescent="0.2">
      <c r="A28" s="1"/>
      <c r="B28" s="6"/>
      <c r="C28" s="1"/>
      <c r="D28" s="1"/>
      <c r="E28" s="93"/>
    </row>
    <row r="29" spans="1:6" s="3" customFormat="1" ht="15" customHeight="1" x14ac:dyDescent="0.2">
      <c r="A29" s="4" t="str">
        <f>'LOT 06'!A117</f>
        <v>31</v>
      </c>
      <c r="B29" s="183" t="str">
        <f>'LOT 06'!B117</f>
        <v>PSE N°1 : ALIMENTATION BRASSEUR</v>
      </c>
      <c r="C29" s="183"/>
      <c r="D29" s="2" t="s">
        <v>9</v>
      </c>
      <c r="E29" s="132">
        <f>'LOT 06'!G120</f>
        <v>0</v>
      </c>
      <c r="F29" s="51"/>
    </row>
    <row r="30" spans="1:6" s="3" customFormat="1" ht="15" customHeight="1" x14ac:dyDescent="0.2">
      <c r="A30" s="1"/>
      <c r="B30" s="6"/>
      <c r="C30" s="1"/>
      <c r="D30" s="1"/>
      <c r="E30" s="93"/>
    </row>
    <row r="31" spans="1:6" s="13" customFormat="1" x14ac:dyDescent="0.25">
      <c r="A31" s="9"/>
      <c r="B31" s="10"/>
      <c r="C31" s="7" t="s">
        <v>42</v>
      </c>
      <c r="D31" s="7"/>
      <c r="E31" s="94">
        <f>E29</f>
        <v>0</v>
      </c>
      <c r="F31" s="12"/>
    </row>
    <row r="32" spans="1:6" s="13" customFormat="1" x14ac:dyDescent="0.25">
      <c r="A32" s="9"/>
      <c r="B32" s="10"/>
      <c r="C32" s="8" t="s">
        <v>19</v>
      </c>
      <c r="D32" s="8"/>
      <c r="E32" s="95">
        <f>E31*0.2</f>
        <v>0</v>
      </c>
      <c r="F32" s="12"/>
    </row>
    <row r="33" spans="1:7" s="13" customFormat="1" ht="15.75" thickBot="1" x14ac:dyDescent="0.3">
      <c r="A33" s="9"/>
      <c r="B33" s="10"/>
      <c r="C33" s="1" t="s">
        <v>44</v>
      </c>
      <c r="D33" s="1"/>
      <c r="E33" s="96">
        <f>E31+E32</f>
        <v>0</v>
      </c>
      <c r="F33" s="12"/>
      <c r="G33" s="13">
        <f>SUM(G27:G32)</f>
        <v>0</v>
      </c>
    </row>
    <row r="34" spans="1:7" s="13" customFormat="1" ht="15.75" thickTop="1" x14ac:dyDescent="0.25">
      <c r="A34" s="9"/>
      <c r="B34" s="10"/>
      <c r="C34" s="10"/>
      <c r="D34" s="11"/>
      <c r="E34" s="97"/>
      <c r="F34" s="12"/>
    </row>
    <row r="35" spans="1:7" s="3" customFormat="1" ht="15" customHeight="1" x14ac:dyDescent="0.2">
      <c r="A35" s="1"/>
      <c r="B35" s="6"/>
      <c r="C35" s="1"/>
      <c r="D35" s="1"/>
      <c r="E35" s="93"/>
    </row>
    <row r="36" spans="1:7" s="3" customFormat="1" ht="15" customHeight="1" x14ac:dyDescent="0.2">
      <c r="A36" s="1"/>
      <c r="B36" s="6"/>
      <c r="C36" s="1"/>
      <c r="D36" s="1"/>
      <c r="E36" s="93"/>
    </row>
    <row r="37" spans="1:7" s="3" customFormat="1" ht="15" customHeight="1" x14ac:dyDescent="0.2">
      <c r="A37" s="4" t="str">
        <f>'LOT 06'!A123</f>
        <v>32</v>
      </c>
      <c r="B37" s="183" t="str">
        <f>'LOT 06'!B123</f>
        <v>PSE N°2 : ALIMENTATION BSO</v>
      </c>
      <c r="C37" s="183"/>
      <c r="D37" s="2" t="s">
        <v>9</v>
      </c>
      <c r="E37" s="132">
        <f>'LOT 06'!G126</f>
        <v>0</v>
      </c>
      <c r="F37" s="51"/>
    </row>
    <row r="38" spans="1:7" s="3" customFormat="1" ht="15" customHeight="1" x14ac:dyDescent="0.2">
      <c r="A38" s="1"/>
      <c r="B38" s="6"/>
      <c r="C38" s="1"/>
      <c r="D38" s="1"/>
      <c r="E38" s="93"/>
    </row>
    <row r="39" spans="1:7" s="13" customFormat="1" x14ac:dyDescent="0.25">
      <c r="A39" s="9"/>
      <c r="B39" s="10"/>
      <c r="C39" s="7" t="s">
        <v>42</v>
      </c>
      <c r="D39" s="7"/>
      <c r="E39" s="94">
        <f>E37</f>
        <v>0</v>
      </c>
      <c r="F39" s="12"/>
    </row>
    <row r="40" spans="1:7" s="13" customFormat="1" x14ac:dyDescent="0.25">
      <c r="A40" s="9"/>
      <c r="B40" s="10"/>
      <c r="C40" s="8" t="s">
        <v>19</v>
      </c>
      <c r="D40" s="8"/>
      <c r="E40" s="95">
        <f>E39*0.2</f>
        <v>0</v>
      </c>
      <c r="F40" s="12"/>
    </row>
    <row r="41" spans="1:7" s="13" customFormat="1" ht="15.75" thickBot="1" x14ac:dyDescent="0.3">
      <c r="A41" s="9"/>
      <c r="B41" s="10"/>
      <c r="C41" s="1" t="s">
        <v>44</v>
      </c>
      <c r="D41" s="1"/>
      <c r="E41" s="96">
        <f>E39+E40</f>
        <v>0</v>
      </c>
      <c r="F41" s="12"/>
    </row>
    <row r="42" spans="1:7" s="13" customFormat="1" ht="15.75" thickTop="1" x14ac:dyDescent="0.25">
      <c r="A42" s="9"/>
      <c r="B42" s="10"/>
      <c r="C42" s="10"/>
      <c r="D42" s="11"/>
      <c r="E42" s="97"/>
      <c r="F42" s="12"/>
    </row>
    <row r="43" spans="1:7" s="129" customFormat="1" ht="15" customHeight="1" x14ac:dyDescent="0.2">
      <c r="A43" s="131"/>
      <c r="B43" s="135"/>
      <c r="C43" s="125"/>
      <c r="D43" s="125"/>
      <c r="E43" s="93"/>
    </row>
    <row r="44" spans="1:7" s="129" customFormat="1" ht="15" customHeight="1" x14ac:dyDescent="0.2">
      <c r="A44" s="131"/>
      <c r="B44" s="135"/>
      <c r="C44" s="125"/>
      <c r="D44" s="125"/>
      <c r="E44" s="93"/>
    </row>
    <row r="45" spans="1:7" s="129" customFormat="1" ht="15" customHeight="1" x14ac:dyDescent="0.2">
      <c r="A45" s="131"/>
      <c r="B45" s="135"/>
      <c r="C45" s="125"/>
      <c r="D45" s="125"/>
      <c r="E45" s="93"/>
    </row>
    <row r="46" spans="1:7" s="12" customFormat="1" x14ac:dyDescent="0.25">
      <c r="A46" s="147"/>
      <c r="B46" s="112"/>
      <c r="C46" s="112"/>
      <c r="D46" s="138"/>
      <c r="E46" s="139"/>
    </row>
    <row r="68" spans="7:7" x14ac:dyDescent="0.25">
      <c r="G68" s="140">
        <f>SUM(G50:G67)</f>
        <v>0</v>
      </c>
    </row>
    <row r="82" spans="7:7" x14ac:dyDescent="0.25">
      <c r="G82" s="140">
        <f>SUM(G74:G80)</f>
        <v>0</v>
      </c>
    </row>
    <row r="99" spans="7:7" x14ac:dyDescent="0.25">
      <c r="G99" s="140">
        <f>SUM(G94:G98)</f>
        <v>0</v>
      </c>
    </row>
    <row r="105" spans="7:7" x14ac:dyDescent="0.25">
      <c r="G105" s="140">
        <f>SUM(G103)</f>
        <v>0</v>
      </c>
    </row>
    <row r="111" spans="7:7" x14ac:dyDescent="0.25">
      <c r="G111" s="140">
        <f>SUM(G109)</f>
        <v>0</v>
      </c>
    </row>
    <row r="120" spans="7:7" x14ac:dyDescent="0.25">
      <c r="G120" s="140">
        <f>SUM(G118)</f>
        <v>0</v>
      </c>
    </row>
    <row r="126" spans="7:7" x14ac:dyDescent="0.25">
      <c r="G126" s="140">
        <f>SUM(G123:G124)</f>
        <v>0</v>
      </c>
    </row>
  </sheetData>
  <sheetProtection selectLockedCells="1"/>
  <mergeCells count="6">
    <mergeCell ref="B37:C37"/>
    <mergeCell ref="B29:C29"/>
    <mergeCell ref="A27:E27"/>
    <mergeCell ref="A2:E2"/>
    <mergeCell ref="B13:C13"/>
    <mergeCell ref="B14:C14"/>
  </mergeCells>
  <pageMargins left="0.35433070866141736" right="0.35433070866141736" top="1.1023622047244095" bottom="0.98425196850393704" header="0.31496062992125984" footer="0.51181102362204722"/>
  <pageSetup paperSize="9" firstPageNumber="0" fitToWidth="0" fitToHeight="0" orientation="portrait" r:id="rId1"/>
  <headerFooter alignWithMargins="0">
    <oddHeader>&amp;L&amp;"-,Gras"&amp;K003F7FRENOVATION DE L'ECOLE MARCEL BALNY
63260 THURET
PHASE DCE Ind 0- DPGF D - LOT N°06 : ELECTRICITE CFO/CFA&amp;R&amp;"-,Gras"&amp;K003F7F&amp;P</oddHeader>
    <oddFooter xml:space="preserve">&amp;L&amp;"-,Gras"&amp;9&amp;K003F7FSARL ACFI&amp;R&amp;"-,Gras"&amp;K003F7FNOVEMBRE 2024
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06</vt:lpstr>
      <vt:lpstr>RECAP LOT 06</vt:lpstr>
      <vt:lpstr>'LOT 06'!Impression_des_titres</vt:lpstr>
      <vt:lpstr>'LOT 06'!Zone_d_impression</vt:lpstr>
      <vt:lpstr>'RECAP LOT 06'!Zone_d_impression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Laure Jarleton</cp:lastModifiedBy>
  <cp:revision>1</cp:revision>
  <cp:lastPrinted>2024-11-20T13:10:46Z</cp:lastPrinted>
  <dcterms:created xsi:type="dcterms:W3CDTF">2006-09-25T14:41:29Z</dcterms:created>
  <dcterms:modified xsi:type="dcterms:W3CDTF">2024-11-21T09:58:23Z</dcterms:modified>
</cp:coreProperties>
</file>